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9320" windowHeight="9975" tabRatio="716" activeTab="0"/>
  </bookViews>
  <sheets>
    <sheet name="ТР2013" sheetId="1" r:id="rId1"/>
  </sheets>
  <definedNames/>
  <calcPr fullCalcOnLoad="1"/>
</workbook>
</file>

<file path=xl/sharedStrings.xml><?xml version="1.0" encoding="utf-8"?>
<sst xmlns="http://schemas.openxmlformats.org/spreadsheetml/2006/main" count="444" uniqueCount="263">
  <si>
    <t>4 шт.</t>
  </si>
  <si>
    <t>ф110-1 п.м.</t>
  </si>
  <si>
    <t>Марпосадская,12,12а</t>
  </si>
  <si>
    <t>Шоссейная, 25/1</t>
  </si>
  <si>
    <t>1,8 кв.м.</t>
  </si>
  <si>
    <t>Освоенная сумма</t>
  </si>
  <si>
    <t>1 кв.м.</t>
  </si>
  <si>
    <t>ф25-1 шт.</t>
  </si>
  <si>
    <t>Итого по Лапсарскому сельскому поселению (д. Сятракасы):</t>
  </si>
  <si>
    <t>Итого по Вурман-Сюктерскому сельскому поселению (п. Сюктерка):</t>
  </si>
  <si>
    <t>Итого по Вурман-Сюктерскому сельскому поселению (д. Вурманкасы):</t>
  </si>
  <si>
    <t>Итого по Сирмапосинскому сельскому поселению (д. Чиршкасы):</t>
  </si>
  <si>
    <t>Всего по жилфонду ООО "Жилкомцентр":</t>
  </si>
  <si>
    <t>Остаток</t>
  </si>
  <si>
    <t>Плановая сумма</t>
  </si>
  <si>
    <t>ремонт подвальной разводки системы ХВС</t>
  </si>
  <si>
    <t>Итого по Кугесьскому сельскому поселению (п. Кугеси):</t>
  </si>
  <si>
    <t>ф32-1 шт.</t>
  </si>
  <si>
    <t>Советская, 86/1</t>
  </si>
  <si>
    <t>Первомайская, 11/1</t>
  </si>
  <si>
    <t>Первомайская, 6</t>
  </si>
  <si>
    <t>ф15-1 шт.</t>
  </si>
  <si>
    <t>Советская, 75</t>
  </si>
  <si>
    <t>Адрес</t>
  </si>
  <si>
    <t>Наименование работ</t>
  </si>
  <si>
    <t>Объем работ</t>
  </si>
  <si>
    <t>Сумма</t>
  </si>
  <si>
    <t>Советская, 63</t>
  </si>
  <si>
    <t>Советская, 65</t>
  </si>
  <si>
    <t>Советская, 67</t>
  </si>
  <si>
    <t>Советская, 69</t>
  </si>
  <si>
    <t>Советская, 71</t>
  </si>
  <si>
    <t>1 шт.</t>
  </si>
  <si>
    <t>Советская, 73</t>
  </si>
  <si>
    <t>Советская, 74</t>
  </si>
  <si>
    <t>Советская, 76</t>
  </si>
  <si>
    <t>Советская, 78</t>
  </si>
  <si>
    <t>Советская, 80</t>
  </si>
  <si>
    <t>Советская, 84</t>
  </si>
  <si>
    <t>Советская, 86</t>
  </si>
  <si>
    <t>К. Маркса, 108</t>
  </si>
  <si>
    <t>К. Маркса, 110</t>
  </si>
  <si>
    <t>Первомайская, 7</t>
  </si>
  <si>
    <t>Первомайская, 9</t>
  </si>
  <si>
    <t>Первомайская, 11</t>
  </si>
  <si>
    <t>Первомайская, 13</t>
  </si>
  <si>
    <t>Первомайская, 1</t>
  </si>
  <si>
    <t>Первомайская, 3</t>
  </si>
  <si>
    <t>Первомайская, 4</t>
  </si>
  <si>
    <t>Первомайская, 8</t>
  </si>
  <si>
    <t>Первомайская, 15/1</t>
  </si>
  <si>
    <t>2 шт.</t>
  </si>
  <si>
    <t>Первомайская, 15а</t>
  </si>
  <si>
    <t>Первомайская, 16</t>
  </si>
  <si>
    <t>Первомайская, 17</t>
  </si>
  <si>
    <t>Первомайская, 19</t>
  </si>
  <si>
    <t>Первомайская, 21</t>
  </si>
  <si>
    <t>Первомайская, 20</t>
  </si>
  <si>
    <t>Геологическая, 1а</t>
  </si>
  <si>
    <t>Геологическая, 3</t>
  </si>
  <si>
    <t>Геологическая, 4</t>
  </si>
  <si>
    <t>Геологическая, 19</t>
  </si>
  <si>
    <t>Калинина, 2</t>
  </si>
  <si>
    <t>Кутузова, 15</t>
  </si>
  <si>
    <t>Кутузова, 16</t>
  </si>
  <si>
    <t>Марпосадская, 8</t>
  </si>
  <si>
    <t>Мелиораторов, 2</t>
  </si>
  <si>
    <t>Мелиораторов, 7</t>
  </si>
  <si>
    <t>Мелиораторов, 7а</t>
  </si>
  <si>
    <t>Мелиораторов, 9</t>
  </si>
  <si>
    <t>Механизаторов, 1</t>
  </si>
  <si>
    <t xml:space="preserve">Н. Конституции, 1 </t>
  </si>
  <si>
    <t>Н. Конституции, 2</t>
  </si>
  <si>
    <t>Н. Конституции, 3</t>
  </si>
  <si>
    <t>Н. Конституции, 4</t>
  </si>
  <si>
    <t>Н. Конституции, 5а</t>
  </si>
  <si>
    <t>Н. Конституции, 5</t>
  </si>
  <si>
    <t>Н. Конституции, 6</t>
  </si>
  <si>
    <t>Н. Конституции, 7</t>
  </si>
  <si>
    <t>Н. Конституции, 8</t>
  </si>
  <si>
    <t>Н. Конституции, 9</t>
  </si>
  <si>
    <t>Н. Конституции, 10</t>
  </si>
  <si>
    <t>Н. Конституции, 11</t>
  </si>
  <si>
    <t>Н. Конституции, 12</t>
  </si>
  <si>
    <t>Н. Конституции, 13</t>
  </si>
  <si>
    <t>Н. Конституции, 14</t>
  </si>
  <si>
    <t>Н. Конституции, 15</t>
  </si>
  <si>
    <t>Н. Конституции, 17</t>
  </si>
  <si>
    <t>Н. Конституции, 18</t>
  </si>
  <si>
    <t>Н. Конституции, 20</t>
  </si>
  <si>
    <t>Садовая, 2</t>
  </si>
  <si>
    <t>Садовая, 13</t>
  </si>
  <si>
    <t>Советская, 6</t>
  </si>
  <si>
    <t>Советская, 13</t>
  </si>
  <si>
    <t>Советская, 15а</t>
  </si>
  <si>
    <t>Советская, 15</t>
  </si>
  <si>
    <t>Советская, 16</t>
  </si>
  <si>
    <t>Советская, 17а</t>
  </si>
  <si>
    <t>Советская, 17</t>
  </si>
  <si>
    <t>Советская, 18</t>
  </si>
  <si>
    <t>Советская, 49</t>
  </si>
  <si>
    <t>Советская, 51</t>
  </si>
  <si>
    <t>Советская, 52</t>
  </si>
  <si>
    <t>Советская, 53</t>
  </si>
  <si>
    <t>Советская, 54</t>
  </si>
  <si>
    <t>Советская, 55</t>
  </si>
  <si>
    <t>Советская, 56</t>
  </si>
  <si>
    <t>Советская, 57а</t>
  </si>
  <si>
    <t>Советская, 57</t>
  </si>
  <si>
    <t>Советская, 58</t>
  </si>
  <si>
    <t>Советская, 59а</t>
  </si>
  <si>
    <t>Советская, 59</t>
  </si>
  <si>
    <t>Советская, 60</t>
  </si>
  <si>
    <t>Советская, 61</t>
  </si>
  <si>
    <t>Советская, 62а</t>
  </si>
  <si>
    <t>Советская, 62</t>
  </si>
  <si>
    <t>Советская, 64</t>
  </si>
  <si>
    <t>Советская, 64а</t>
  </si>
  <si>
    <t>Советская, 66</t>
  </si>
  <si>
    <t>Советская, 68</t>
  </si>
  <si>
    <t>Советская, 72, 72а</t>
  </si>
  <si>
    <t>Советская, 70</t>
  </si>
  <si>
    <t>Строительная, 18</t>
  </si>
  <si>
    <t>Строительная, 16</t>
  </si>
  <si>
    <t>Тепличная, 6</t>
  </si>
  <si>
    <t>Тепличная, 8</t>
  </si>
  <si>
    <t>Тепличная, 10</t>
  </si>
  <si>
    <t>Шоршелская, 3</t>
  </si>
  <si>
    <t>Шоршелская, 4а</t>
  </si>
  <si>
    <t>Шоршелская, 11</t>
  </si>
  <si>
    <t>Шоссейная, 2а</t>
  </si>
  <si>
    <t>Шоссейная, 2</t>
  </si>
  <si>
    <t>Шоссейная, 6</t>
  </si>
  <si>
    <t>Шоссейная, 8</t>
  </si>
  <si>
    <t>Шоссейная, 10</t>
  </si>
  <si>
    <t>Шоссейная, 12</t>
  </si>
  <si>
    <t>Шоссейная, 14</t>
  </si>
  <si>
    <t>Шоссейная, 27</t>
  </si>
  <si>
    <t>Шоссейная, 29</t>
  </si>
  <si>
    <t>Шоссейная, 31</t>
  </si>
  <si>
    <t>Шоссейная, 33</t>
  </si>
  <si>
    <t>30 лет Победы, 1а</t>
  </si>
  <si>
    <t>30 лет Победы, 1б</t>
  </si>
  <si>
    <t>30 лет Победы, 1в</t>
  </si>
  <si>
    <t>30 лет Победы, 1г</t>
  </si>
  <si>
    <t>50 лет СССР, 32</t>
  </si>
  <si>
    <t>50 лет СССР, 28</t>
  </si>
  <si>
    <t>50 лет СССР, 21</t>
  </si>
  <si>
    <t>50 лет СССР, 41</t>
  </si>
  <si>
    <t>Кугесьское сельское поселение (п. Кугеси)</t>
  </si>
  <si>
    <t>Лапсарское сельское поселение (д. Сятракасы)</t>
  </si>
  <si>
    <t>Восточная, 1</t>
  </si>
  <si>
    <t>Восточная, 2</t>
  </si>
  <si>
    <t>Восточная, 3</t>
  </si>
  <si>
    <t>Вурман-Сюктерское сельское поселение (п. Сюктерка)</t>
  </si>
  <si>
    <t>Волжские зори, 1б</t>
  </si>
  <si>
    <t>Волжские зори, 1а</t>
  </si>
  <si>
    <t>Главная, 46</t>
  </si>
  <si>
    <t>Главная, 43</t>
  </si>
  <si>
    <t>Главная, 39</t>
  </si>
  <si>
    <t>Главная, 3</t>
  </si>
  <si>
    <t>Главная, 2</t>
  </si>
  <si>
    <t>Главная, 1</t>
  </si>
  <si>
    <t>Вурман-Сюктерское сельское поселение (д. Вурманкасы)</t>
  </si>
  <si>
    <t>Вега, 1</t>
  </si>
  <si>
    <t>Вега, 2</t>
  </si>
  <si>
    <t>Волга, 1</t>
  </si>
  <si>
    <t>Сирмапосинское сельское поселение (д. Чиршкасы)</t>
  </si>
  <si>
    <t>11-ой Пятилетки, 2</t>
  </si>
  <si>
    <t>11-ой Пятилетки, 3</t>
  </si>
  <si>
    <t>11-ой Пятилетки, 4</t>
  </si>
  <si>
    <t>11-ой Пятилетки, 5</t>
  </si>
  <si>
    <t>11-ой Пятилетки, 6</t>
  </si>
  <si>
    <t>Шоссейная, 4</t>
  </si>
  <si>
    <t>месяц выполнения</t>
  </si>
  <si>
    <t>ф20-1 шт.</t>
  </si>
  <si>
    <t>ф25-1 п.м.</t>
  </si>
  <si>
    <t>март</t>
  </si>
  <si>
    <t>февраль</t>
  </si>
  <si>
    <t>апрель</t>
  </si>
  <si>
    <t>январь</t>
  </si>
  <si>
    <t>ремонт подвальной разводки системы канализации</t>
  </si>
  <si>
    <t>ф110-2 п.м.</t>
  </si>
  <si>
    <t>замена сливного крана в тепловом узле</t>
  </si>
  <si>
    <t>Советская, 90</t>
  </si>
  <si>
    <t>Виды выполненных работ в жилых домах в управлении ООО "Жилкомцентр" за 2013 г.</t>
  </si>
  <si>
    <t>Монтаж системы ограничения доступа I,II подъездов (возмещение)</t>
  </si>
  <si>
    <t>монтаж уличного освещения дома (светильник/ выключатель/ кабель)</t>
  </si>
  <si>
    <t>3 шт./3 шт.                       21 п.м.</t>
  </si>
  <si>
    <t>монтаж циркуляционных насосов</t>
  </si>
  <si>
    <t>подключение циркуляционных насосов к электрической цепи (автомат/кабель)</t>
  </si>
  <si>
    <t>3 шт./ 34 п.м.</t>
  </si>
  <si>
    <t>ремонт системы отопления:                            III под.- замена трубопроводов подвальной разводки подъездного отопления                                                           II под.- замена подъездного радиатора</t>
  </si>
  <si>
    <t>ф20-3 п.м.                 7 секц. - 1 шт.</t>
  </si>
  <si>
    <t>ремонт подвальной разводки системы отопления (кв. №1,3,5,7,9)</t>
  </si>
  <si>
    <t>ф20 - 4 шт.            Ф25 - 3 п.м.               Ф32 - 5,5 п.м.</t>
  </si>
  <si>
    <t>замена сливного вентиля системы отопления (устранение аварийной ситуации)</t>
  </si>
  <si>
    <t>ремонт подвальной разводки системы ГВС (I под.), установка циркуляционного насоса</t>
  </si>
  <si>
    <t>ф20 - 2 шт.              ф25 - 2 шт.                ф40 - 1 шт.                      ф40 - 10 п.м.      ф20 - 1 шт.</t>
  </si>
  <si>
    <t>Замена стоячной арматуры в подвальной разводке системы ХВС</t>
  </si>
  <si>
    <t>ф25 - 1 шт.</t>
  </si>
  <si>
    <t>ф25 - 2 шт.        ф25 - 0,2 п.м.</t>
  </si>
  <si>
    <t>замена стояка системы ХВС на кухне (кв. №1,3,5,7,9)</t>
  </si>
  <si>
    <t>ф20 - 5 шт.            ф20 - 2 п.м.                    ф25 - 15 п.м.</t>
  </si>
  <si>
    <t>замена стоячной арматуры системы ХВС</t>
  </si>
  <si>
    <t>замена вводного шарового крана системы ХВС (устранение аварийной ситуации)</t>
  </si>
  <si>
    <t>ф25-1 шт.          ф25-0,5 п.м.</t>
  </si>
  <si>
    <t>замена стояка канализации (кв. №5,7,9)</t>
  </si>
  <si>
    <t>ф50 - 12 п.м.</t>
  </si>
  <si>
    <t>Замена труб системы канализации         (I подъезд)</t>
  </si>
  <si>
    <t xml:space="preserve">замена остекления коридорного окна </t>
  </si>
  <si>
    <t>ремонт подъездного остекления               (6 подъезд, 1-5 этажи)</t>
  </si>
  <si>
    <t>2,4 кв.м.</t>
  </si>
  <si>
    <t>заделка отверстий в стенах (кв. №5,7) (кладка/штукатурка)</t>
  </si>
  <si>
    <t>0,1 куб.м.       0,35 кв.м.</t>
  </si>
  <si>
    <t>Монтаж узла ХВС</t>
  </si>
  <si>
    <t>Монтаж узла ХВС                                      замена стоячной запорной арматуры систем ХВС и ГВС (краны/труба)</t>
  </si>
  <si>
    <t>1 шт.             ф15-1 шт.                ф25-4 шт.              ф25-0,5 п.м.</t>
  </si>
  <si>
    <t>замена крана системы отопления в подъезде</t>
  </si>
  <si>
    <t>замена участков подвальной разводки системы канализации (I,II подъезды)</t>
  </si>
  <si>
    <t>ф50-11 п.м.</t>
  </si>
  <si>
    <t>замена подвальной разводки системы канализации (II подъезд)</t>
  </si>
  <si>
    <t>ф50-3 п.м.                ф110-31,2 п.м.</t>
  </si>
  <si>
    <t>замена подвальной разводки системы канализации (I,II подъезды)                         замена стоячной арматуры системы ХВС (II подъезд)</t>
  </si>
  <si>
    <t>ф110-12 п.м.                 ф20-1 шт.</t>
  </si>
  <si>
    <t>замена стояка канализации (III под.)</t>
  </si>
  <si>
    <t>ф50-3 п.м.                ф110-3 п.м.</t>
  </si>
  <si>
    <t>замена автоматов в ВРУ</t>
  </si>
  <si>
    <t>25А-6 шт.</t>
  </si>
  <si>
    <t>ремонт подъездного освещения (монтаж светильников)</t>
  </si>
  <si>
    <t>ремонт подъездных оконных рам и остекления</t>
  </si>
  <si>
    <t>монтаж стальных козырьков и перил над входами в подъезды, демонтаж кирпичной кладки перил</t>
  </si>
  <si>
    <t>3 шт.                 2,3 куб.м.</t>
  </si>
  <si>
    <t>монтаж металлических козырьков над входами в подъезд</t>
  </si>
  <si>
    <t>Монтаж узла ГВС</t>
  </si>
  <si>
    <t>монтаж сливного крана на системе отопления</t>
  </si>
  <si>
    <t>ремонт освещения</t>
  </si>
  <si>
    <t>2 шт./ 60 п.м.</t>
  </si>
  <si>
    <t>замена стояка системы ХВС (кв.№44,48)</t>
  </si>
  <si>
    <t>ф20-2 шт.                           ф25-1 шт.          ф25-6,5 п.м.</t>
  </si>
  <si>
    <t>замена запорной стоячной арматуры системы ХВС</t>
  </si>
  <si>
    <t>установка двери в тепловом узле</t>
  </si>
  <si>
    <t>замена участка стояка канализации       (кв. №3)</t>
  </si>
  <si>
    <t>замена участка стояка канализации       (кв. №54)</t>
  </si>
  <si>
    <t>установка двери в помещении для уб.</t>
  </si>
  <si>
    <t>ф110-0,3 п.м.</t>
  </si>
  <si>
    <t>замена труб канализации в подполе (кв.№ 15)</t>
  </si>
  <si>
    <t>Замена стояка канализации (кв.№8)</t>
  </si>
  <si>
    <t>ф50-3 п.м.                 ф110-0,5 п.м.</t>
  </si>
  <si>
    <t>утепление труб отопления чердачной разводки</t>
  </si>
  <si>
    <t>ф40-4 п.м.</t>
  </si>
  <si>
    <t>ремонт стояка системы отопления (кв.№2)</t>
  </si>
  <si>
    <t>Установка сливного крана на подъездном радиаторе</t>
  </si>
  <si>
    <t>замена участка стояка системы отопления (кв. №3)</t>
  </si>
  <si>
    <t>монтаж сливного крана в системе ГВС (уборщица)</t>
  </si>
  <si>
    <t>замена стояков системы ХВС</t>
  </si>
  <si>
    <t>ф20-12 п.м.               ф25-21 п.м.</t>
  </si>
  <si>
    <t>установка насоса ХВС</t>
  </si>
  <si>
    <t>замена стояков ХГВС (кв.№1,5,9,13,17)</t>
  </si>
  <si>
    <t>ф20-10 шт.            ф25-3 шт.             ф20-8 п.м.                ф25-30 п.м.</t>
  </si>
  <si>
    <t>возмещение материалов на замену труб канализации (кв.№10)</t>
  </si>
  <si>
    <t>замена запорной стоячной арматуры системы ХВС (подпол кв. №2)</t>
  </si>
  <si>
    <t>замена запорной арматуры в подвальной разводке системы ХВС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</si>
</sst>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72">
      <selection activeCell="F174" sqref="F174"/>
    </sheetView>
  </sheetViews>
  <sheetFormatPr defaultColWidth="9.140625" defaultRowHeight="15"/>
  <cols>
    <col min="1" max="1" width="23.00390625" style="2" customWidth="1"/>
    <col min="2" max="2" width="39.140625" style="2" customWidth="1"/>
    <col min="3" max="3" width="15.7109375" style="2" customWidth="1"/>
    <col min="4" max="4" width="14.57421875" style="2" customWidth="1"/>
    <col min="5" max="5" width="13.140625" style="1" customWidth="1"/>
    <col min="6" max="6" width="12.57421875" style="12" customWidth="1"/>
    <col min="7" max="7" width="11.57421875" style="12" customWidth="1"/>
    <col min="8" max="8" width="12.140625" style="12" customWidth="1"/>
    <col min="9" max="9" width="9.57421875" style="2" bestFit="1" customWidth="1"/>
    <col min="10" max="16384" width="9.140625" style="2" customWidth="1"/>
  </cols>
  <sheetData>
    <row r="1" spans="1:5" ht="17.25" customHeight="1">
      <c r="A1" s="46" t="s">
        <v>185</v>
      </c>
      <c r="B1" s="39"/>
      <c r="C1" s="39"/>
      <c r="D1" s="39"/>
      <c r="E1" s="39"/>
    </row>
    <row r="2" ht="16.5" thickBot="1"/>
    <row r="3" spans="1:8" ht="35.25" customHeight="1" thickBot="1">
      <c r="A3" s="3" t="s">
        <v>23</v>
      </c>
      <c r="B3" s="3" t="s">
        <v>24</v>
      </c>
      <c r="C3" s="3" t="s">
        <v>25</v>
      </c>
      <c r="D3" s="3" t="s">
        <v>174</v>
      </c>
      <c r="E3" s="3" t="s">
        <v>26</v>
      </c>
      <c r="F3" s="24" t="s">
        <v>5</v>
      </c>
      <c r="G3" s="3" t="s">
        <v>14</v>
      </c>
      <c r="H3" s="3" t="s">
        <v>13</v>
      </c>
    </row>
    <row r="4" spans="1:8" ht="16.5" customHeight="1" thickBot="1">
      <c r="A4" s="40" t="s">
        <v>149</v>
      </c>
      <c r="B4" s="41"/>
      <c r="C4" s="41"/>
      <c r="D4" s="41"/>
      <c r="E4" s="41"/>
      <c r="F4" s="41"/>
      <c r="G4" s="41"/>
      <c r="H4" s="42"/>
    </row>
    <row r="5" spans="1:8" ht="32.25" customHeight="1" thickBot="1">
      <c r="A5" s="4" t="s">
        <v>58</v>
      </c>
      <c r="B5" s="32" t="s">
        <v>247</v>
      </c>
      <c r="C5" s="33" t="s">
        <v>248</v>
      </c>
      <c r="D5" s="33" t="s">
        <v>179</v>
      </c>
      <c r="E5" s="6">
        <v>1507</v>
      </c>
      <c r="F5" s="3">
        <f>E5</f>
        <v>1507</v>
      </c>
      <c r="G5" s="22">
        <v>21574</v>
      </c>
      <c r="H5" s="3">
        <f>G5-F5</f>
        <v>20067</v>
      </c>
    </row>
    <row r="6" spans="1:8" ht="16.5" customHeight="1" thickBot="1">
      <c r="A6" s="4" t="s">
        <v>59</v>
      </c>
      <c r="B6" s="19"/>
      <c r="C6" s="6"/>
      <c r="D6" s="6"/>
      <c r="E6" s="6"/>
      <c r="F6" s="3">
        <f aca="true" t="shared" si="0" ref="F6:F81">E6</f>
        <v>0</v>
      </c>
      <c r="G6" s="23">
        <v>25508</v>
      </c>
      <c r="H6" s="3">
        <f aca="true" t="shared" si="1" ref="H6:H81">G6-F6</f>
        <v>25508</v>
      </c>
    </row>
    <row r="7" spans="1:8" ht="16.5" customHeight="1" thickBot="1">
      <c r="A7" s="4" t="s">
        <v>60</v>
      </c>
      <c r="B7" s="32"/>
      <c r="C7" s="33"/>
      <c r="D7" s="33"/>
      <c r="E7" s="6"/>
      <c r="F7" s="3">
        <f t="shared" si="0"/>
        <v>0</v>
      </c>
      <c r="G7" s="23">
        <v>24828</v>
      </c>
      <c r="H7" s="3">
        <f t="shared" si="1"/>
        <v>24828</v>
      </c>
    </row>
    <row r="8" spans="1:8" ht="16.5" customHeight="1" thickBot="1">
      <c r="A8" s="4" t="s">
        <v>61</v>
      </c>
      <c r="B8" s="19"/>
      <c r="C8" s="6"/>
      <c r="D8" s="6"/>
      <c r="E8" s="6"/>
      <c r="F8" s="3">
        <f t="shared" si="0"/>
        <v>0</v>
      </c>
      <c r="G8" s="24">
        <v>1529</v>
      </c>
      <c r="H8" s="3">
        <f t="shared" si="1"/>
        <v>1529</v>
      </c>
    </row>
    <row r="9" spans="1:8" ht="16.5" customHeight="1" thickBot="1">
      <c r="A9" s="4" t="s">
        <v>62</v>
      </c>
      <c r="B9" s="19"/>
      <c r="C9" s="6"/>
      <c r="D9" s="6"/>
      <c r="E9" s="6"/>
      <c r="F9" s="3">
        <f t="shared" si="0"/>
        <v>0</v>
      </c>
      <c r="G9" s="24">
        <v>0</v>
      </c>
      <c r="H9" s="3">
        <f t="shared" si="1"/>
        <v>0</v>
      </c>
    </row>
    <row r="10" spans="1:8" ht="32.25" customHeight="1" thickBot="1">
      <c r="A10" s="4" t="s">
        <v>40</v>
      </c>
      <c r="B10" s="32" t="s">
        <v>240</v>
      </c>
      <c r="C10" s="33" t="s">
        <v>175</v>
      </c>
      <c r="D10" s="33" t="s">
        <v>177</v>
      </c>
      <c r="E10" s="6">
        <v>296</v>
      </c>
      <c r="F10" s="3">
        <f t="shared" si="0"/>
        <v>296</v>
      </c>
      <c r="G10" s="23">
        <v>65721</v>
      </c>
      <c r="H10" s="3">
        <f t="shared" si="1"/>
        <v>65425</v>
      </c>
    </row>
    <row r="11" spans="1:8" ht="16.5" customHeight="1" thickBot="1">
      <c r="A11" s="4" t="s">
        <v>41</v>
      </c>
      <c r="B11" s="32" t="s">
        <v>234</v>
      </c>
      <c r="C11" s="33" t="s">
        <v>32</v>
      </c>
      <c r="D11" s="33" t="s">
        <v>177</v>
      </c>
      <c r="E11" s="6">
        <v>32420</v>
      </c>
      <c r="F11" s="3">
        <f>E11+E12</f>
        <v>33426</v>
      </c>
      <c r="G11" s="23">
        <v>166383</v>
      </c>
      <c r="H11" s="3">
        <f t="shared" si="1"/>
        <v>132957</v>
      </c>
    </row>
    <row r="12" spans="1:8" ht="30.75" customHeight="1" thickBot="1">
      <c r="A12" s="4"/>
      <c r="B12" s="32" t="s">
        <v>240</v>
      </c>
      <c r="C12" s="33" t="s">
        <v>206</v>
      </c>
      <c r="D12" s="33" t="s">
        <v>177</v>
      </c>
      <c r="E12" s="6">
        <v>1006</v>
      </c>
      <c r="F12" s="3"/>
      <c r="G12" s="23"/>
      <c r="H12" s="3"/>
    </row>
    <row r="13" spans="1:8" ht="16.5" customHeight="1" thickBot="1">
      <c r="A13" s="4" t="s">
        <v>63</v>
      </c>
      <c r="B13" s="29"/>
      <c r="C13" s="6"/>
      <c r="D13" s="6"/>
      <c r="E13" s="6"/>
      <c r="F13" s="3">
        <f t="shared" si="0"/>
        <v>0</v>
      </c>
      <c r="G13" s="23">
        <v>17298</v>
      </c>
      <c r="H13" s="3">
        <f t="shared" si="1"/>
        <v>17298</v>
      </c>
    </row>
    <row r="14" spans="1:8" ht="31.5" customHeight="1" thickBot="1">
      <c r="A14" s="4" t="s">
        <v>64</v>
      </c>
      <c r="B14" s="32" t="s">
        <v>15</v>
      </c>
      <c r="C14" s="33" t="s">
        <v>206</v>
      </c>
      <c r="D14" s="33" t="s">
        <v>180</v>
      </c>
      <c r="E14" s="6">
        <v>907</v>
      </c>
      <c r="F14" s="3">
        <f t="shared" si="0"/>
        <v>907</v>
      </c>
      <c r="G14" s="23">
        <v>15081</v>
      </c>
      <c r="H14" s="3">
        <f t="shared" si="1"/>
        <v>14174</v>
      </c>
    </row>
    <row r="15" spans="1:8" ht="16.5" customHeight="1" thickBot="1">
      <c r="A15" s="4" t="s">
        <v>65</v>
      </c>
      <c r="B15" s="19"/>
      <c r="C15" s="6"/>
      <c r="D15" s="6"/>
      <c r="E15" s="6"/>
      <c r="F15" s="3">
        <f t="shared" si="0"/>
        <v>0</v>
      </c>
      <c r="G15" s="24">
        <v>2834</v>
      </c>
      <c r="H15" s="3">
        <f t="shared" si="1"/>
        <v>2834</v>
      </c>
    </row>
    <row r="16" spans="1:8" ht="16.5" customHeight="1" thickBot="1">
      <c r="A16" s="4" t="s">
        <v>2</v>
      </c>
      <c r="B16" s="19"/>
      <c r="C16" s="6"/>
      <c r="D16" s="6"/>
      <c r="E16" s="6"/>
      <c r="F16" s="3">
        <f t="shared" si="0"/>
        <v>0</v>
      </c>
      <c r="G16" s="24">
        <v>0</v>
      </c>
      <c r="H16" s="3">
        <f t="shared" si="1"/>
        <v>0</v>
      </c>
    </row>
    <row r="17" spans="1:8" ht="16.5" customHeight="1" thickBot="1">
      <c r="A17" s="4" t="s">
        <v>66</v>
      </c>
      <c r="B17" s="19"/>
      <c r="C17" s="6"/>
      <c r="D17" s="6"/>
      <c r="E17" s="6"/>
      <c r="F17" s="3">
        <f t="shared" si="0"/>
        <v>0</v>
      </c>
      <c r="G17" s="24">
        <v>2921</v>
      </c>
      <c r="H17" s="3">
        <f t="shared" si="1"/>
        <v>2921</v>
      </c>
    </row>
    <row r="18" spans="1:8" ht="16.5" customHeight="1" thickBot="1">
      <c r="A18" s="4" t="s">
        <v>67</v>
      </c>
      <c r="B18" s="32" t="s">
        <v>215</v>
      </c>
      <c r="C18" s="33" t="s">
        <v>32</v>
      </c>
      <c r="D18" s="33" t="s">
        <v>178</v>
      </c>
      <c r="E18" s="6">
        <v>14386</v>
      </c>
      <c r="F18" s="3">
        <f t="shared" si="0"/>
        <v>14386</v>
      </c>
      <c r="G18" s="24">
        <v>25940</v>
      </c>
      <c r="H18" s="3">
        <f t="shared" si="1"/>
        <v>11554</v>
      </c>
    </row>
    <row r="19" spans="1:8" ht="16.5" customHeight="1" thickBot="1">
      <c r="A19" s="4" t="s">
        <v>68</v>
      </c>
      <c r="B19" s="19"/>
      <c r="C19" s="6"/>
      <c r="D19" s="6"/>
      <c r="E19" s="6"/>
      <c r="F19" s="3">
        <f t="shared" si="0"/>
        <v>0</v>
      </c>
      <c r="G19" s="24">
        <v>2890</v>
      </c>
      <c r="H19" s="3">
        <f t="shared" si="1"/>
        <v>2890</v>
      </c>
    </row>
    <row r="20" spans="1:8" ht="16.5" customHeight="1" thickBot="1">
      <c r="A20" s="4" t="s">
        <v>69</v>
      </c>
      <c r="B20" s="32" t="s">
        <v>215</v>
      </c>
      <c r="C20" s="33" t="s">
        <v>32</v>
      </c>
      <c r="D20" s="33" t="s">
        <v>178</v>
      </c>
      <c r="E20" s="6">
        <v>13429</v>
      </c>
      <c r="F20" s="3">
        <f t="shared" si="0"/>
        <v>13429</v>
      </c>
      <c r="G20" s="23">
        <v>11809</v>
      </c>
      <c r="H20" s="3">
        <f t="shared" si="1"/>
        <v>-1620</v>
      </c>
    </row>
    <row r="21" spans="1:8" ht="16.5" customHeight="1" thickBot="1">
      <c r="A21" s="4" t="s">
        <v>70</v>
      </c>
      <c r="B21" s="32"/>
      <c r="C21" s="33"/>
      <c r="D21" s="33"/>
      <c r="E21" s="6"/>
      <c r="F21" s="3">
        <f t="shared" si="0"/>
        <v>0</v>
      </c>
      <c r="G21" s="24">
        <v>0</v>
      </c>
      <c r="H21" s="3">
        <f t="shared" si="1"/>
        <v>0</v>
      </c>
    </row>
    <row r="22" spans="1:8" ht="16.5" customHeight="1" thickBot="1">
      <c r="A22" s="4" t="s">
        <v>71</v>
      </c>
      <c r="B22" s="19"/>
      <c r="C22" s="6"/>
      <c r="D22" s="6"/>
      <c r="E22" s="6"/>
      <c r="F22" s="3">
        <f t="shared" si="0"/>
        <v>0</v>
      </c>
      <c r="G22" s="24">
        <v>2875</v>
      </c>
      <c r="H22" s="3">
        <f t="shared" si="1"/>
        <v>2875</v>
      </c>
    </row>
    <row r="23" spans="1:8" ht="16.5" customHeight="1" thickBot="1">
      <c r="A23" s="4" t="s">
        <v>72</v>
      </c>
      <c r="B23" s="19"/>
      <c r="C23" s="6"/>
      <c r="D23" s="6"/>
      <c r="E23" s="6"/>
      <c r="F23" s="3">
        <f t="shared" si="0"/>
        <v>0</v>
      </c>
      <c r="G23" s="24">
        <v>1825</v>
      </c>
      <c r="H23" s="3">
        <f t="shared" si="1"/>
        <v>1825</v>
      </c>
    </row>
    <row r="24" spans="1:8" ht="16.5" customHeight="1" thickBot="1">
      <c r="A24" s="4" t="s">
        <v>73</v>
      </c>
      <c r="B24" s="19"/>
      <c r="C24" s="6"/>
      <c r="D24" s="6"/>
      <c r="E24" s="6"/>
      <c r="F24" s="3">
        <f t="shared" si="0"/>
        <v>0</v>
      </c>
      <c r="G24" s="24">
        <v>3033</v>
      </c>
      <c r="H24" s="3">
        <f t="shared" si="1"/>
        <v>3033</v>
      </c>
    </row>
    <row r="25" spans="1:8" ht="16.5" customHeight="1" thickBot="1">
      <c r="A25" s="4" t="s">
        <v>74</v>
      </c>
      <c r="B25" s="19"/>
      <c r="C25" s="6"/>
      <c r="D25" s="6"/>
      <c r="E25" s="6"/>
      <c r="F25" s="3">
        <f t="shared" si="0"/>
        <v>0</v>
      </c>
      <c r="G25" s="24">
        <v>1354</v>
      </c>
      <c r="H25" s="3">
        <f t="shared" si="1"/>
        <v>1354</v>
      </c>
    </row>
    <row r="26" spans="1:8" ht="47.25" customHeight="1" thickBot="1">
      <c r="A26" s="4" t="s">
        <v>75</v>
      </c>
      <c r="B26" s="32" t="s">
        <v>196</v>
      </c>
      <c r="C26" s="33" t="s">
        <v>32</v>
      </c>
      <c r="D26" s="33" t="s">
        <v>180</v>
      </c>
      <c r="E26" s="6">
        <v>369</v>
      </c>
      <c r="F26" s="3">
        <f t="shared" si="0"/>
        <v>369</v>
      </c>
      <c r="G26" s="24">
        <v>6081</v>
      </c>
      <c r="H26" s="3">
        <f t="shared" si="1"/>
        <v>5712</v>
      </c>
    </row>
    <row r="27" spans="1:8" ht="16.5" customHeight="1" thickBot="1">
      <c r="A27" s="4" t="s">
        <v>76</v>
      </c>
      <c r="B27" s="19"/>
      <c r="C27" s="6"/>
      <c r="D27" s="6"/>
      <c r="E27" s="6"/>
      <c r="F27" s="3">
        <f t="shared" si="0"/>
        <v>0</v>
      </c>
      <c r="G27" s="24">
        <v>684</v>
      </c>
      <c r="H27" s="3">
        <f t="shared" si="1"/>
        <v>684</v>
      </c>
    </row>
    <row r="28" spans="1:8" ht="16.5" customHeight="1" thickBot="1">
      <c r="A28" s="4" t="s">
        <v>77</v>
      </c>
      <c r="B28" s="19"/>
      <c r="C28" s="6"/>
      <c r="D28" s="6"/>
      <c r="E28" s="6"/>
      <c r="F28" s="3">
        <f t="shared" si="0"/>
        <v>0</v>
      </c>
      <c r="G28" s="23">
        <v>14462</v>
      </c>
      <c r="H28" s="3">
        <f t="shared" si="1"/>
        <v>14462</v>
      </c>
    </row>
    <row r="29" spans="1:8" ht="16.5" customHeight="1" thickBot="1">
      <c r="A29" s="4" t="s">
        <v>78</v>
      </c>
      <c r="B29" s="19"/>
      <c r="C29" s="6"/>
      <c r="D29" s="6"/>
      <c r="E29" s="6"/>
      <c r="F29" s="3">
        <f t="shared" si="0"/>
        <v>0</v>
      </c>
      <c r="G29" s="24">
        <v>2079</v>
      </c>
      <c r="H29" s="3">
        <f t="shared" si="1"/>
        <v>2079</v>
      </c>
    </row>
    <row r="30" spans="1:8" ht="16.5" customHeight="1" thickBot="1">
      <c r="A30" s="4" t="s">
        <v>79</v>
      </c>
      <c r="B30" s="19"/>
      <c r="C30" s="6"/>
      <c r="D30" s="6"/>
      <c r="E30" s="6"/>
      <c r="F30" s="3">
        <f t="shared" si="0"/>
        <v>0</v>
      </c>
      <c r="G30" s="24">
        <v>2617</v>
      </c>
      <c r="H30" s="3">
        <f t="shared" si="1"/>
        <v>2617</v>
      </c>
    </row>
    <row r="31" spans="1:8" ht="16.5" customHeight="1" thickBot="1">
      <c r="A31" s="4" t="s">
        <v>80</v>
      </c>
      <c r="B31" s="19"/>
      <c r="C31" s="6"/>
      <c r="D31" s="6"/>
      <c r="E31" s="6"/>
      <c r="F31" s="3">
        <f t="shared" si="0"/>
        <v>0</v>
      </c>
      <c r="G31" s="24">
        <v>3995</v>
      </c>
      <c r="H31" s="3">
        <f t="shared" si="1"/>
        <v>3995</v>
      </c>
    </row>
    <row r="32" spans="1:8" ht="16.5" customHeight="1" thickBot="1">
      <c r="A32" s="4" t="s">
        <v>81</v>
      </c>
      <c r="B32" s="32"/>
      <c r="C32" s="33"/>
      <c r="D32" s="33"/>
      <c r="E32" s="6"/>
      <c r="F32" s="3">
        <f t="shared" si="0"/>
        <v>0</v>
      </c>
      <c r="G32" s="24">
        <v>2999</v>
      </c>
      <c r="H32" s="3">
        <f t="shared" si="1"/>
        <v>2999</v>
      </c>
    </row>
    <row r="33" spans="1:8" ht="16.5" customHeight="1" thickBot="1">
      <c r="A33" s="4" t="s">
        <v>82</v>
      </c>
      <c r="B33" s="32"/>
      <c r="C33" s="33"/>
      <c r="D33" s="33"/>
      <c r="E33" s="6"/>
      <c r="F33" s="3">
        <f t="shared" si="0"/>
        <v>0</v>
      </c>
      <c r="G33" s="24">
        <v>2463</v>
      </c>
      <c r="H33" s="3">
        <f t="shared" si="1"/>
        <v>2463</v>
      </c>
    </row>
    <row r="34" spans="1:8" ht="16.5" customHeight="1" thickBot="1">
      <c r="A34" s="4" t="s">
        <v>83</v>
      </c>
      <c r="B34" s="19"/>
      <c r="C34" s="6"/>
      <c r="D34" s="6"/>
      <c r="E34" s="6"/>
      <c r="F34" s="3">
        <f t="shared" si="0"/>
        <v>0</v>
      </c>
      <c r="G34" s="24">
        <v>12901</v>
      </c>
      <c r="H34" s="3">
        <f t="shared" si="1"/>
        <v>12901</v>
      </c>
    </row>
    <row r="35" spans="1:8" ht="16.5" customHeight="1" thickBot="1">
      <c r="A35" s="4" t="s">
        <v>84</v>
      </c>
      <c r="B35" s="32"/>
      <c r="C35" s="33"/>
      <c r="D35" s="33"/>
      <c r="E35" s="6"/>
      <c r="F35" s="3">
        <f t="shared" si="0"/>
        <v>0</v>
      </c>
      <c r="G35" s="24">
        <v>13771</v>
      </c>
      <c r="H35" s="3">
        <f t="shared" si="1"/>
        <v>13771</v>
      </c>
    </row>
    <row r="36" spans="1:8" ht="16.5" customHeight="1" thickBot="1">
      <c r="A36" s="4" t="s">
        <v>85</v>
      </c>
      <c r="B36" s="19"/>
      <c r="C36" s="6"/>
      <c r="D36" s="6"/>
      <c r="E36" s="6"/>
      <c r="F36" s="3">
        <f t="shared" si="0"/>
        <v>0</v>
      </c>
      <c r="G36" s="24">
        <v>12272</v>
      </c>
      <c r="H36" s="3">
        <f t="shared" si="1"/>
        <v>12272</v>
      </c>
    </row>
    <row r="37" spans="1:8" ht="16.5" customHeight="1" thickBot="1">
      <c r="A37" s="4" t="s">
        <v>86</v>
      </c>
      <c r="B37" s="19"/>
      <c r="C37" s="6"/>
      <c r="D37" s="6"/>
      <c r="E37" s="6"/>
      <c r="F37" s="3">
        <f t="shared" si="0"/>
        <v>0</v>
      </c>
      <c r="G37" s="24">
        <v>14493</v>
      </c>
      <c r="H37" s="3">
        <f t="shared" si="1"/>
        <v>14493</v>
      </c>
    </row>
    <row r="38" spans="1:8" ht="16.5" customHeight="1" thickBot="1">
      <c r="A38" s="4" t="s">
        <v>87</v>
      </c>
      <c r="B38" s="19"/>
      <c r="C38" s="6"/>
      <c r="D38" s="6"/>
      <c r="E38" s="6"/>
      <c r="F38" s="3">
        <f t="shared" si="0"/>
        <v>0</v>
      </c>
      <c r="G38" s="24">
        <v>12365</v>
      </c>
      <c r="H38" s="3">
        <f t="shared" si="1"/>
        <v>12365</v>
      </c>
    </row>
    <row r="39" spans="1:8" ht="16.5" customHeight="1" thickBot="1">
      <c r="A39" s="4" t="s">
        <v>88</v>
      </c>
      <c r="B39" s="19"/>
      <c r="C39" s="6"/>
      <c r="D39" s="6"/>
      <c r="E39" s="6"/>
      <c r="F39" s="3">
        <f t="shared" si="0"/>
        <v>0</v>
      </c>
      <c r="G39" s="24">
        <v>12475</v>
      </c>
      <c r="H39" s="3">
        <f t="shared" si="1"/>
        <v>12475</v>
      </c>
    </row>
    <row r="40" spans="1:8" ht="16.5" customHeight="1" thickBot="1">
      <c r="A40" s="4" t="s">
        <v>89</v>
      </c>
      <c r="B40" s="19"/>
      <c r="C40" s="6"/>
      <c r="D40" s="6"/>
      <c r="E40" s="6"/>
      <c r="F40" s="3">
        <f t="shared" si="0"/>
        <v>0</v>
      </c>
      <c r="G40" s="24">
        <v>12513</v>
      </c>
      <c r="H40" s="3">
        <f t="shared" si="1"/>
        <v>12513</v>
      </c>
    </row>
    <row r="41" spans="1:8" ht="16.5" customHeight="1" thickBot="1">
      <c r="A41" s="4" t="s">
        <v>46</v>
      </c>
      <c r="B41" s="32" t="s">
        <v>215</v>
      </c>
      <c r="C41" s="33" t="s">
        <v>32</v>
      </c>
      <c r="D41" s="33" t="s">
        <v>178</v>
      </c>
      <c r="E41" s="6">
        <v>16273</v>
      </c>
      <c r="F41" s="3">
        <f>E41+E42+E43+E44</f>
        <v>69756.58</v>
      </c>
      <c r="G41" s="23">
        <v>20716</v>
      </c>
      <c r="H41" s="3">
        <f t="shared" si="1"/>
        <v>-49040.58</v>
      </c>
    </row>
    <row r="42" spans="1:8" ht="31.5" customHeight="1" thickBot="1">
      <c r="A42" s="4"/>
      <c r="B42" s="32" t="s">
        <v>190</v>
      </c>
      <c r="C42" s="33" t="s">
        <v>237</v>
      </c>
      <c r="D42" s="33" t="s">
        <v>178</v>
      </c>
      <c r="E42" s="6">
        <v>6470</v>
      </c>
      <c r="F42" s="3"/>
      <c r="G42" s="23"/>
      <c r="H42" s="3"/>
    </row>
    <row r="43" spans="1:8" ht="16.5" customHeight="1" thickBot="1">
      <c r="A43" s="4"/>
      <c r="B43" s="32" t="s">
        <v>234</v>
      </c>
      <c r="C43" s="33" t="s">
        <v>32</v>
      </c>
      <c r="D43" s="33" t="s">
        <v>177</v>
      </c>
      <c r="E43" s="6">
        <v>16273</v>
      </c>
      <c r="F43" s="3"/>
      <c r="G43" s="23"/>
      <c r="H43" s="3"/>
    </row>
    <row r="44" spans="1:8" ht="16.5" customHeight="1" thickBot="1">
      <c r="A44" s="4"/>
      <c r="B44" s="32" t="s">
        <v>189</v>
      </c>
      <c r="C44" s="33" t="s">
        <v>51</v>
      </c>
      <c r="D44" s="33" t="s">
        <v>179</v>
      </c>
      <c r="E44" s="6">
        <v>30740.58</v>
      </c>
      <c r="F44" s="3"/>
      <c r="G44" s="23"/>
      <c r="H44" s="3"/>
    </row>
    <row r="45" spans="1:8" ht="32.25" customHeight="1" thickBot="1">
      <c r="A45" s="4" t="s">
        <v>47</v>
      </c>
      <c r="B45" s="32" t="s">
        <v>199</v>
      </c>
      <c r="C45" s="33" t="s">
        <v>200</v>
      </c>
      <c r="D45" s="33" t="s">
        <v>180</v>
      </c>
      <c r="E45" s="6">
        <v>631</v>
      </c>
      <c r="F45" s="3">
        <f>E45+E46+E47+E48</f>
        <v>62671</v>
      </c>
      <c r="G45" s="23">
        <v>34819</v>
      </c>
      <c r="H45" s="3">
        <f t="shared" si="1"/>
        <v>-27852</v>
      </c>
    </row>
    <row r="46" spans="1:8" ht="16.5" customHeight="1" thickBot="1">
      <c r="A46" s="4"/>
      <c r="B46" s="32" t="s">
        <v>215</v>
      </c>
      <c r="C46" s="33" t="s">
        <v>32</v>
      </c>
      <c r="D46" s="33" t="s">
        <v>178</v>
      </c>
      <c r="E46" s="6">
        <v>12471</v>
      </c>
      <c r="F46" s="3"/>
      <c r="G46" s="23"/>
      <c r="H46" s="3"/>
    </row>
    <row r="47" spans="1:8" ht="16.5" customHeight="1" thickBot="1">
      <c r="A47" s="4"/>
      <c r="B47" s="32" t="s">
        <v>234</v>
      </c>
      <c r="C47" s="33" t="s">
        <v>32</v>
      </c>
      <c r="D47" s="33" t="s">
        <v>178</v>
      </c>
      <c r="E47" s="6">
        <v>31948</v>
      </c>
      <c r="F47" s="3"/>
      <c r="G47" s="23"/>
      <c r="H47" s="3"/>
    </row>
    <row r="48" spans="1:8" ht="33" customHeight="1" thickBot="1">
      <c r="A48" s="4"/>
      <c r="B48" s="32" t="s">
        <v>221</v>
      </c>
      <c r="C48" s="33" t="s">
        <v>222</v>
      </c>
      <c r="D48" s="33" t="s">
        <v>178</v>
      </c>
      <c r="E48" s="6">
        <v>17621</v>
      </c>
      <c r="F48" s="3"/>
      <c r="G48" s="23"/>
      <c r="H48" s="3"/>
    </row>
    <row r="49" spans="1:8" ht="16.5" customHeight="1" thickBot="1">
      <c r="A49" s="4" t="s">
        <v>48</v>
      </c>
      <c r="B49" s="19"/>
      <c r="C49" s="6"/>
      <c r="D49" s="6"/>
      <c r="E49" s="6"/>
      <c r="F49" s="3">
        <f t="shared" si="0"/>
        <v>0</v>
      </c>
      <c r="G49" s="23">
        <v>78615</v>
      </c>
      <c r="H49" s="3">
        <f t="shared" si="1"/>
        <v>78615</v>
      </c>
    </row>
    <row r="50" spans="1:8" ht="16.5" customHeight="1" thickBot="1">
      <c r="A50" s="4" t="s">
        <v>20</v>
      </c>
      <c r="B50" s="19"/>
      <c r="C50" s="6"/>
      <c r="D50" s="6"/>
      <c r="E50" s="6"/>
      <c r="F50" s="3">
        <f t="shared" si="0"/>
        <v>0</v>
      </c>
      <c r="G50" s="23">
        <v>26486</v>
      </c>
      <c r="H50" s="3">
        <f t="shared" si="1"/>
        <v>26486</v>
      </c>
    </row>
    <row r="51" spans="1:8" ht="79.5" customHeight="1" thickBot="1">
      <c r="A51" s="4" t="s">
        <v>42</v>
      </c>
      <c r="B51" s="32" t="s">
        <v>197</v>
      </c>
      <c r="C51" s="33" t="s">
        <v>198</v>
      </c>
      <c r="D51" s="33" t="s">
        <v>180</v>
      </c>
      <c r="E51" s="6">
        <v>13238</v>
      </c>
      <c r="F51" s="3">
        <f>E51+E52</f>
        <v>35948</v>
      </c>
      <c r="G51" s="23">
        <v>85476</v>
      </c>
      <c r="H51" s="3">
        <f t="shared" si="1"/>
        <v>49528</v>
      </c>
    </row>
    <row r="52" spans="1:8" ht="16.5" customHeight="1" thickBot="1">
      <c r="A52" s="4"/>
      <c r="B52" s="32" t="s">
        <v>234</v>
      </c>
      <c r="C52" s="33" t="s">
        <v>32</v>
      </c>
      <c r="D52" s="33" t="s">
        <v>177</v>
      </c>
      <c r="E52" s="6">
        <v>22710</v>
      </c>
      <c r="F52" s="3"/>
      <c r="G52" s="21"/>
      <c r="H52" s="3"/>
    </row>
    <row r="53" spans="1:8" ht="32.25" customHeight="1" thickBot="1">
      <c r="A53" s="4" t="s">
        <v>49</v>
      </c>
      <c r="B53" s="32" t="s">
        <v>199</v>
      </c>
      <c r="C53" s="33" t="s">
        <v>201</v>
      </c>
      <c r="D53" s="33" t="s">
        <v>180</v>
      </c>
      <c r="E53" s="6">
        <v>774</v>
      </c>
      <c r="F53" s="3">
        <f>E53+E54</f>
        <v>1253</v>
      </c>
      <c r="G53" s="24">
        <v>149040</v>
      </c>
      <c r="H53" s="3">
        <f t="shared" si="1"/>
        <v>147787</v>
      </c>
    </row>
    <row r="54" spans="1:8" ht="32.25" customHeight="1" thickBot="1">
      <c r="A54" s="4"/>
      <c r="B54" s="32" t="s">
        <v>229</v>
      </c>
      <c r="C54" s="33" t="s">
        <v>32</v>
      </c>
      <c r="D54" s="33" t="s">
        <v>178</v>
      </c>
      <c r="E54" s="6">
        <v>479</v>
      </c>
      <c r="F54" s="3"/>
      <c r="G54" s="21"/>
      <c r="H54" s="3"/>
    </row>
    <row r="55" spans="1:8" ht="16.5" customHeight="1" thickBot="1">
      <c r="A55" s="4" t="s">
        <v>43</v>
      </c>
      <c r="B55" s="19"/>
      <c r="C55" s="6"/>
      <c r="D55" s="6"/>
      <c r="E55" s="6"/>
      <c r="F55" s="3">
        <f t="shared" si="0"/>
        <v>0</v>
      </c>
      <c r="G55" s="23">
        <v>123036</v>
      </c>
      <c r="H55" s="3">
        <f t="shared" si="1"/>
        <v>123036</v>
      </c>
    </row>
    <row r="56" spans="1:8" ht="16.5" customHeight="1" thickBot="1">
      <c r="A56" s="4" t="s">
        <v>44</v>
      </c>
      <c r="B56" s="19"/>
      <c r="C56" s="6"/>
      <c r="D56" s="6"/>
      <c r="E56" s="6"/>
      <c r="F56" s="3">
        <f t="shared" si="0"/>
        <v>0</v>
      </c>
      <c r="G56" s="23">
        <v>90875</v>
      </c>
      <c r="H56" s="3">
        <f t="shared" si="1"/>
        <v>90875</v>
      </c>
    </row>
    <row r="57" spans="1:8" ht="16.5" customHeight="1" thickBot="1">
      <c r="A57" s="4" t="s">
        <v>19</v>
      </c>
      <c r="B57" s="19"/>
      <c r="C57" s="6"/>
      <c r="D57" s="6"/>
      <c r="E57" s="6"/>
      <c r="F57" s="3">
        <f t="shared" si="0"/>
        <v>0</v>
      </c>
      <c r="G57" s="23">
        <v>18961</v>
      </c>
      <c r="H57" s="3">
        <f t="shared" si="1"/>
        <v>18961</v>
      </c>
    </row>
    <row r="58" spans="1:8" ht="16.5" customHeight="1" thickBot="1">
      <c r="A58" s="4" t="s">
        <v>45</v>
      </c>
      <c r="B58" s="19"/>
      <c r="C58" s="33"/>
      <c r="D58" s="33"/>
      <c r="E58" s="6"/>
      <c r="F58" s="3">
        <f t="shared" si="0"/>
        <v>0</v>
      </c>
      <c r="G58" s="23">
        <v>42186</v>
      </c>
      <c r="H58" s="3">
        <f t="shared" si="1"/>
        <v>42186</v>
      </c>
    </row>
    <row r="59" spans="1:8" ht="16.5" customHeight="1" thickBot="1">
      <c r="A59" s="4" t="s">
        <v>50</v>
      </c>
      <c r="B59" s="32"/>
      <c r="C59" s="33"/>
      <c r="D59" s="33"/>
      <c r="E59" s="6"/>
      <c r="F59" s="3">
        <f t="shared" si="0"/>
        <v>0</v>
      </c>
      <c r="G59" s="24">
        <v>14856</v>
      </c>
      <c r="H59" s="3">
        <f t="shared" si="1"/>
        <v>14856</v>
      </c>
    </row>
    <row r="60" spans="1:8" ht="31.5" customHeight="1" thickBot="1">
      <c r="A60" s="4" t="s">
        <v>52</v>
      </c>
      <c r="B60" s="32" t="s">
        <v>253</v>
      </c>
      <c r="C60" s="33" t="s">
        <v>176</v>
      </c>
      <c r="D60" s="33" t="s">
        <v>179</v>
      </c>
      <c r="E60" s="6">
        <v>830</v>
      </c>
      <c r="F60" s="3">
        <f t="shared" si="0"/>
        <v>830</v>
      </c>
      <c r="G60" s="23">
        <v>29773</v>
      </c>
      <c r="H60" s="3">
        <f t="shared" si="1"/>
        <v>28943</v>
      </c>
    </row>
    <row r="61" spans="1:8" ht="16.5" customHeight="1" thickBot="1">
      <c r="A61" s="4" t="s">
        <v>53</v>
      </c>
      <c r="B61" s="19"/>
      <c r="C61" s="6"/>
      <c r="D61" s="6"/>
      <c r="E61" s="6"/>
      <c r="F61" s="3">
        <f t="shared" si="0"/>
        <v>0</v>
      </c>
      <c r="G61" s="24">
        <v>23288</v>
      </c>
      <c r="H61" s="3">
        <f t="shared" si="1"/>
        <v>23288</v>
      </c>
    </row>
    <row r="62" spans="1:8" ht="33" customHeight="1" thickBot="1">
      <c r="A62" s="4" t="s">
        <v>54</v>
      </c>
      <c r="B62" s="32" t="s">
        <v>209</v>
      </c>
      <c r="C62" s="33" t="s">
        <v>182</v>
      </c>
      <c r="D62" s="33" t="s">
        <v>180</v>
      </c>
      <c r="E62" s="6">
        <v>1240</v>
      </c>
      <c r="F62" s="3">
        <f t="shared" si="0"/>
        <v>1240</v>
      </c>
      <c r="G62" s="24">
        <v>30852</v>
      </c>
      <c r="H62" s="3">
        <f t="shared" si="1"/>
        <v>29612</v>
      </c>
    </row>
    <row r="63" spans="1:8" ht="16.5" customHeight="1" thickBot="1">
      <c r="A63" s="4" t="s">
        <v>55</v>
      </c>
      <c r="B63" s="32" t="s">
        <v>241</v>
      </c>
      <c r="C63" s="33" t="s">
        <v>32</v>
      </c>
      <c r="D63" s="33" t="s">
        <v>177</v>
      </c>
      <c r="E63" s="6">
        <v>1527</v>
      </c>
      <c r="F63" s="3">
        <f>E63+E64</f>
        <v>31527</v>
      </c>
      <c r="G63" s="23">
        <v>2076</v>
      </c>
      <c r="H63" s="3">
        <f t="shared" si="1"/>
        <v>-29451</v>
      </c>
    </row>
    <row r="64" spans="1:8" ht="33" customHeight="1" thickBot="1">
      <c r="A64" s="4"/>
      <c r="B64" s="32" t="s">
        <v>255</v>
      </c>
      <c r="C64" s="33" t="s">
        <v>256</v>
      </c>
      <c r="D64" s="33" t="s">
        <v>179</v>
      </c>
      <c r="E64" s="6">
        <v>30000</v>
      </c>
      <c r="F64" s="3"/>
      <c r="G64" s="23"/>
      <c r="H64" s="3"/>
    </row>
    <row r="65" spans="1:8" ht="16.5" customHeight="1" thickBot="1">
      <c r="A65" s="4" t="s">
        <v>57</v>
      </c>
      <c r="B65" s="19"/>
      <c r="C65" s="6"/>
      <c r="D65" s="6"/>
      <c r="E65" s="6"/>
      <c r="F65" s="3">
        <f t="shared" si="0"/>
        <v>0</v>
      </c>
      <c r="G65" s="23">
        <v>0</v>
      </c>
      <c r="H65" s="3">
        <f t="shared" si="1"/>
        <v>0</v>
      </c>
    </row>
    <row r="66" spans="1:8" ht="16.5" customHeight="1" thickBot="1">
      <c r="A66" s="4" t="s">
        <v>56</v>
      </c>
      <c r="B66" s="32" t="s">
        <v>236</v>
      </c>
      <c r="C66" s="33" t="s">
        <v>32</v>
      </c>
      <c r="D66" s="33" t="s">
        <v>178</v>
      </c>
      <c r="E66" s="6">
        <v>577</v>
      </c>
      <c r="F66" s="3">
        <f t="shared" si="0"/>
        <v>577</v>
      </c>
      <c r="G66" s="23">
        <v>21938</v>
      </c>
      <c r="H66" s="3">
        <f t="shared" si="1"/>
        <v>21361</v>
      </c>
    </row>
    <row r="67" spans="1:8" ht="16.5" customHeight="1" thickBot="1">
      <c r="A67" s="4" t="s">
        <v>90</v>
      </c>
      <c r="B67" s="19"/>
      <c r="C67" s="6"/>
      <c r="D67" s="6"/>
      <c r="E67" s="6"/>
      <c r="F67" s="3">
        <f t="shared" si="0"/>
        <v>0</v>
      </c>
      <c r="G67" s="24">
        <v>22709</v>
      </c>
      <c r="H67" s="3">
        <f t="shared" si="1"/>
        <v>22709</v>
      </c>
    </row>
    <row r="68" spans="1:8" ht="16.5" customHeight="1" thickBot="1">
      <c r="A68" s="4" t="s">
        <v>91</v>
      </c>
      <c r="B68" s="32"/>
      <c r="C68" s="33"/>
      <c r="D68" s="33"/>
      <c r="E68" s="6"/>
      <c r="F68" s="3">
        <f t="shared" si="0"/>
        <v>0</v>
      </c>
      <c r="G68" s="24">
        <v>4403</v>
      </c>
      <c r="H68" s="3">
        <f t="shared" si="1"/>
        <v>4403</v>
      </c>
    </row>
    <row r="69" spans="1:8" ht="32.25" customHeight="1" thickBot="1">
      <c r="A69" s="4" t="s">
        <v>92</v>
      </c>
      <c r="B69" s="32" t="s">
        <v>260</v>
      </c>
      <c r="C69" s="6"/>
      <c r="D69" s="33" t="s">
        <v>179</v>
      </c>
      <c r="E69" s="6">
        <v>2499</v>
      </c>
      <c r="F69" s="3">
        <f t="shared" si="0"/>
        <v>2499</v>
      </c>
      <c r="G69" s="23">
        <v>22322</v>
      </c>
      <c r="H69" s="3">
        <f t="shared" si="1"/>
        <v>19823</v>
      </c>
    </row>
    <row r="70" spans="1:8" ht="16.5" customHeight="1" thickBot="1">
      <c r="A70" s="4" t="s">
        <v>93</v>
      </c>
      <c r="B70" s="32" t="s">
        <v>215</v>
      </c>
      <c r="C70" s="33" t="s">
        <v>32</v>
      </c>
      <c r="D70" s="33" t="s">
        <v>178</v>
      </c>
      <c r="E70" s="6">
        <v>8217</v>
      </c>
      <c r="F70" s="3">
        <f>E70+E71</f>
        <v>30004</v>
      </c>
      <c r="G70" s="23">
        <v>34194</v>
      </c>
      <c r="H70" s="3">
        <f t="shared" si="1"/>
        <v>4190</v>
      </c>
    </row>
    <row r="71" spans="1:8" ht="16.5" customHeight="1" thickBot="1">
      <c r="A71" s="4"/>
      <c r="B71" s="32" t="s">
        <v>257</v>
      </c>
      <c r="C71" s="33" t="s">
        <v>32</v>
      </c>
      <c r="D71" s="33" t="s">
        <v>179</v>
      </c>
      <c r="E71" s="6">
        <v>21787</v>
      </c>
      <c r="F71" s="3"/>
      <c r="G71" s="21"/>
      <c r="H71" s="3"/>
    </row>
    <row r="72" spans="1:8" ht="30.75" customHeight="1" thickBot="1">
      <c r="A72" s="4" t="s">
        <v>94</v>
      </c>
      <c r="B72" s="32" t="s">
        <v>187</v>
      </c>
      <c r="C72" s="33" t="s">
        <v>188</v>
      </c>
      <c r="D72" s="33" t="s">
        <v>180</v>
      </c>
      <c r="E72" s="6">
        <v>4687</v>
      </c>
      <c r="F72" s="3">
        <f>E72+E73</f>
        <v>10692</v>
      </c>
      <c r="G72" s="24">
        <v>20160</v>
      </c>
      <c r="H72" s="3">
        <f t="shared" si="1"/>
        <v>9468</v>
      </c>
    </row>
    <row r="73" spans="1:8" ht="78.75" customHeight="1" thickBot="1">
      <c r="A73" s="4"/>
      <c r="B73" s="32" t="s">
        <v>192</v>
      </c>
      <c r="C73" s="33" t="s">
        <v>193</v>
      </c>
      <c r="D73" s="33" t="s">
        <v>180</v>
      </c>
      <c r="E73" s="6">
        <v>6005</v>
      </c>
      <c r="F73" s="3"/>
      <c r="G73" s="21"/>
      <c r="H73" s="3"/>
    </row>
    <row r="74" spans="1:8" ht="16.5" customHeight="1" thickBot="1">
      <c r="A74" s="4" t="s">
        <v>95</v>
      </c>
      <c r="B74" s="19"/>
      <c r="C74" s="6"/>
      <c r="D74" s="6"/>
      <c r="E74" s="6"/>
      <c r="F74" s="3">
        <f t="shared" si="0"/>
        <v>0</v>
      </c>
      <c r="G74" s="23">
        <v>32652</v>
      </c>
      <c r="H74" s="3">
        <f t="shared" si="1"/>
        <v>32652</v>
      </c>
    </row>
    <row r="75" spans="1:8" ht="48.75" customHeight="1" thickBot="1">
      <c r="A75" s="4" t="s">
        <v>96</v>
      </c>
      <c r="B75" s="32" t="s">
        <v>205</v>
      </c>
      <c r="C75" s="33" t="s">
        <v>17</v>
      </c>
      <c r="D75" s="33" t="s">
        <v>180</v>
      </c>
      <c r="E75" s="6">
        <v>682</v>
      </c>
      <c r="F75" s="3">
        <f t="shared" si="0"/>
        <v>682</v>
      </c>
      <c r="G75" s="23">
        <v>8671</v>
      </c>
      <c r="H75" s="3">
        <f t="shared" si="1"/>
        <v>7989</v>
      </c>
    </row>
    <row r="76" spans="1:8" ht="16.5" customHeight="1" thickBot="1">
      <c r="A76" s="4" t="s">
        <v>97</v>
      </c>
      <c r="B76" s="19"/>
      <c r="C76" s="6"/>
      <c r="D76" s="6"/>
      <c r="E76" s="6"/>
      <c r="F76" s="3">
        <f t="shared" si="0"/>
        <v>0</v>
      </c>
      <c r="G76" s="23">
        <v>20868</v>
      </c>
      <c r="H76" s="3">
        <f t="shared" si="1"/>
        <v>20868</v>
      </c>
    </row>
    <row r="77" spans="1:8" ht="32.25" customHeight="1" thickBot="1">
      <c r="A77" s="4" t="s">
        <v>98</v>
      </c>
      <c r="B77" s="32" t="s">
        <v>223</v>
      </c>
      <c r="C77" s="33" t="s">
        <v>224</v>
      </c>
      <c r="D77" s="33" t="s">
        <v>178</v>
      </c>
      <c r="E77" s="6">
        <v>9086</v>
      </c>
      <c r="F77" s="3">
        <f t="shared" si="0"/>
        <v>9086</v>
      </c>
      <c r="G77" s="24">
        <v>20802</v>
      </c>
      <c r="H77" s="3">
        <f t="shared" si="1"/>
        <v>11716</v>
      </c>
    </row>
    <row r="78" spans="1:8" ht="16.5" customHeight="1" thickBot="1">
      <c r="A78" s="4" t="s">
        <v>99</v>
      </c>
      <c r="B78" s="19"/>
      <c r="C78" s="6"/>
      <c r="D78" s="6"/>
      <c r="E78" s="6"/>
      <c r="F78" s="3">
        <f t="shared" si="0"/>
        <v>0</v>
      </c>
      <c r="G78" s="24">
        <v>0</v>
      </c>
      <c r="H78" s="3">
        <f t="shared" si="1"/>
        <v>0</v>
      </c>
    </row>
    <row r="79" spans="1:8" ht="33" customHeight="1" thickBot="1">
      <c r="A79" s="4" t="s">
        <v>100</v>
      </c>
      <c r="B79" s="32" t="s">
        <v>218</v>
      </c>
      <c r="C79" s="33" t="s">
        <v>175</v>
      </c>
      <c r="D79" s="33" t="s">
        <v>178</v>
      </c>
      <c r="E79" s="6">
        <v>283</v>
      </c>
      <c r="F79" s="3">
        <f t="shared" si="0"/>
        <v>283</v>
      </c>
      <c r="G79" s="24">
        <v>2170</v>
      </c>
      <c r="H79" s="3">
        <f t="shared" si="1"/>
        <v>1887</v>
      </c>
    </row>
    <row r="80" spans="1:8" ht="16.5" customHeight="1" thickBot="1">
      <c r="A80" s="4" t="s">
        <v>101</v>
      </c>
      <c r="B80" s="19"/>
      <c r="C80" s="6"/>
      <c r="D80" s="6"/>
      <c r="E80" s="6"/>
      <c r="F80" s="3">
        <f t="shared" si="0"/>
        <v>0</v>
      </c>
      <c r="G80" s="24">
        <v>10427</v>
      </c>
      <c r="H80" s="3">
        <f t="shared" si="1"/>
        <v>10427</v>
      </c>
    </row>
    <row r="81" spans="1:8" ht="16.5" customHeight="1" thickBot="1">
      <c r="A81" s="4" t="s">
        <v>102</v>
      </c>
      <c r="B81" s="19"/>
      <c r="C81" s="6"/>
      <c r="D81" s="6"/>
      <c r="E81" s="6"/>
      <c r="F81" s="3">
        <f t="shared" si="0"/>
        <v>0</v>
      </c>
      <c r="G81" s="24">
        <v>4265</v>
      </c>
      <c r="H81" s="3">
        <f t="shared" si="1"/>
        <v>4265</v>
      </c>
    </row>
    <row r="82" spans="1:8" ht="16.5" customHeight="1" thickBot="1">
      <c r="A82" s="4" t="s">
        <v>103</v>
      </c>
      <c r="B82" s="19"/>
      <c r="C82" s="6"/>
      <c r="D82" s="6"/>
      <c r="E82" s="6"/>
      <c r="F82" s="3">
        <f aca="true" t="shared" si="2" ref="F82:F160">E82</f>
        <v>0</v>
      </c>
      <c r="G82" s="24">
        <v>10116</v>
      </c>
      <c r="H82" s="3">
        <f aca="true" t="shared" si="3" ref="H82:H160">G82-F82</f>
        <v>10116</v>
      </c>
    </row>
    <row r="83" spans="1:8" ht="16.5" customHeight="1" thickBot="1">
      <c r="A83" s="4" t="s">
        <v>104</v>
      </c>
      <c r="B83" s="19"/>
      <c r="C83" s="6"/>
      <c r="D83" s="6"/>
      <c r="E83" s="6"/>
      <c r="F83" s="3">
        <f t="shared" si="2"/>
        <v>0</v>
      </c>
      <c r="G83" s="23">
        <v>26183</v>
      </c>
      <c r="H83" s="3">
        <f t="shared" si="3"/>
        <v>26183</v>
      </c>
    </row>
    <row r="84" spans="1:8" ht="31.5" customHeight="1" thickBot="1">
      <c r="A84" s="4" t="s">
        <v>105</v>
      </c>
      <c r="B84" s="32" t="s">
        <v>261</v>
      </c>
      <c r="C84" s="33" t="s">
        <v>17</v>
      </c>
      <c r="D84" s="33" t="s">
        <v>179</v>
      </c>
      <c r="E84" s="6">
        <v>772</v>
      </c>
      <c r="F84" s="3">
        <f t="shared" si="2"/>
        <v>772</v>
      </c>
      <c r="G84" s="24">
        <v>7520</v>
      </c>
      <c r="H84" s="3">
        <f t="shared" si="3"/>
        <v>6748</v>
      </c>
    </row>
    <row r="85" spans="1:8" ht="31.5" customHeight="1" thickBot="1">
      <c r="A85" s="4" t="s">
        <v>106</v>
      </c>
      <c r="B85" s="32" t="s">
        <v>229</v>
      </c>
      <c r="C85" s="33" t="s">
        <v>32</v>
      </c>
      <c r="D85" s="33" t="s">
        <v>179</v>
      </c>
      <c r="E85" s="6">
        <v>477</v>
      </c>
      <c r="F85" s="3">
        <f t="shared" si="2"/>
        <v>477</v>
      </c>
      <c r="G85" s="23">
        <v>21948</v>
      </c>
      <c r="H85" s="3">
        <f t="shared" si="3"/>
        <v>21471</v>
      </c>
    </row>
    <row r="86" spans="1:8" ht="16.5" customHeight="1" thickBot="1">
      <c r="A86" s="4" t="s">
        <v>107</v>
      </c>
      <c r="B86" s="19"/>
      <c r="C86" s="6"/>
      <c r="D86" s="6"/>
      <c r="E86" s="6"/>
      <c r="F86" s="3">
        <f t="shared" si="2"/>
        <v>0</v>
      </c>
      <c r="G86" s="24">
        <v>8043</v>
      </c>
      <c r="H86" s="3">
        <f t="shared" si="3"/>
        <v>8043</v>
      </c>
    </row>
    <row r="87" spans="1:8" ht="32.25" customHeight="1" thickBot="1">
      <c r="A87" s="4" t="s">
        <v>108</v>
      </c>
      <c r="B87" s="32" t="s">
        <v>246</v>
      </c>
      <c r="C87" s="33" t="s">
        <v>182</v>
      </c>
      <c r="D87" s="33" t="s">
        <v>179</v>
      </c>
      <c r="E87" s="6">
        <v>1138</v>
      </c>
      <c r="F87" s="3">
        <f t="shared" si="2"/>
        <v>1138</v>
      </c>
      <c r="G87" s="24">
        <v>3450</v>
      </c>
      <c r="H87" s="3">
        <f t="shared" si="3"/>
        <v>2312</v>
      </c>
    </row>
    <row r="88" spans="1:8" ht="16.5" customHeight="1" thickBot="1">
      <c r="A88" s="4" t="s">
        <v>109</v>
      </c>
      <c r="B88" s="19"/>
      <c r="C88" s="6"/>
      <c r="D88" s="6"/>
      <c r="E88" s="6"/>
      <c r="F88" s="3">
        <f t="shared" si="2"/>
        <v>0</v>
      </c>
      <c r="G88" s="23">
        <v>23278</v>
      </c>
      <c r="H88" s="3">
        <f t="shared" si="3"/>
        <v>23278</v>
      </c>
    </row>
    <row r="89" spans="1:8" ht="16.5" customHeight="1" thickBot="1">
      <c r="A89" s="4" t="s">
        <v>110</v>
      </c>
      <c r="B89" s="32" t="s">
        <v>210</v>
      </c>
      <c r="C89" s="33" t="s">
        <v>6</v>
      </c>
      <c r="D89" s="33" t="s">
        <v>180</v>
      </c>
      <c r="E89" s="6">
        <v>530</v>
      </c>
      <c r="F89" s="3">
        <f t="shared" si="2"/>
        <v>530</v>
      </c>
      <c r="G89" s="23">
        <v>0</v>
      </c>
      <c r="H89" s="3">
        <f t="shared" si="3"/>
        <v>-530</v>
      </c>
    </row>
    <row r="90" spans="1:8" ht="16.5" customHeight="1" thickBot="1">
      <c r="A90" s="4" t="s">
        <v>111</v>
      </c>
      <c r="B90" s="19"/>
      <c r="C90" s="6"/>
      <c r="D90" s="6"/>
      <c r="E90" s="6"/>
      <c r="F90" s="3">
        <f t="shared" si="2"/>
        <v>0</v>
      </c>
      <c r="G90" s="23">
        <v>27055</v>
      </c>
      <c r="H90" s="3">
        <f t="shared" si="3"/>
        <v>27055</v>
      </c>
    </row>
    <row r="91" spans="1:8" ht="16.5" customHeight="1" thickBot="1">
      <c r="A91" s="4" t="s">
        <v>112</v>
      </c>
      <c r="B91" s="19"/>
      <c r="C91" s="6"/>
      <c r="D91" s="6"/>
      <c r="E91" s="35"/>
      <c r="F91" s="3">
        <f t="shared" si="2"/>
        <v>0</v>
      </c>
      <c r="G91" s="23">
        <v>19648</v>
      </c>
      <c r="H91" s="3">
        <f t="shared" si="3"/>
        <v>19648</v>
      </c>
    </row>
    <row r="92" spans="1:8" ht="33" customHeight="1" thickBot="1">
      <c r="A92" s="4" t="s">
        <v>113</v>
      </c>
      <c r="B92" s="32" t="s">
        <v>190</v>
      </c>
      <c r="C92" s="33" t="s">
        <v>191</v>
      </c>
      <c r="D92" s="33" t="s">
        <v>180</v>
      </c>
      <c r="E92" s="6">
        <v>5269</v>
      </c>
      <c r="F92" s="3">
        <f>E92+E93+E94+E95</f>
        <v>47330.72</v>
      </c>
      <c r="G92" s="23">
        <v>30647</v>
      </c>
      <c r="H92" s="3">
        <f t="shared" si="3"/>
        <v>-16683.72</v>
      </c>
    </row>
    <row r="93" spans="1:8" ht="16.5" customHeight="1" thickBot="1">
      <c r="A93" s="4"/>
      <c r="B93" s="32" t="s">
        <v>215</v>
      </c>
      <c r="C93" s="33" t="s">
        <v>32</v>
      </c>
      <c r="D93" s="33" t="s">
        <v>178</v>
      </c>
      <c r="E93" s="6">
        <v>12396</v>
      </c>
      <c r="F93" s="3"/>
      <c r="G93" s="21"/>
      <c r="H93" s="3"/>
    </row>
    <row r="94" spans="1:8" ht="30.75" customHeight="1" thickBot="1">
      <c r="A94" s="4"/>
      <c r="B94" s="32" t="s">
        <v>235</v>
      </c>
      <c r="C94" s="33" t="s">
        <v>21</v>
      </c>
      <c r="D94" s="33" t="s">
        <v>178</v>
      </c>
      <c r="E94" s="6">
        <v>283</v>
      </c>
      <c r="F94" s="3"/>
      <c r="G94" s="21"/>
      <c r="H94" s="3"/>
    </row>
    <row r="95" spans="1:8" ht="16.5" customHeight="1" thickBot="1">
      <c r="A95" s="4"/>
      <c r="B95" s="32" t="s">
        <v>189</v>
      </c>
      <c r="C95" s="33" t="s">
        <v>51</v>
      </c>
      <c r="D95" s="33" t="s">
        <v>179</v>
      </c>
      <c r="E95" s="6">
        <v>29382.72</v>
      </c>
      <c r="F95" s="3"/>
      <c r="G95" s="21"/>
      <c r="H95" s="3"/>
    </row>
    <row r="96" spans="1:8" ht="16.5" customHeight="1" thickBot="1">
      <c r="A96" s="4" t="s">
        <v>114</v>
      </c>
      <c r="B96" s="32"/>
      <c r="C96" s="33"/>
      <c r="D96" s="33"/>
      <c r="E96" s="6"/>
      <c r="F96" s="3">
        <f t="shared" si="2"/>
        <v>0</v>
      </c>
      <c r="G96" s="24">
        <v>0</v>
      </c>
      <c r="H96" s="3">
        <f t="shared" si="3"/>
        <v>0</v>
      </c>
    </row>
    <row r="97" spans="1:8" ht="31.5" customHeight="1" thickBot="1">
      <c r="A97" s="4" t="s">
        <v>115</v>
      </c>
      <c r="B97" s="32" t="s">
        <v>262</v>
      </c>
      <c r="C97" s="33" t="s">
        <v>7</v>
      </c>
      <c r="D97" s="33" t="s">
        <v>179</v>
      </c>
      <c r="E97" s="6">
        <v>858</v>
      </c>
      <c r="F97" s="3">
        <f t="shared" si="2"/>
        <v>858</v>
      </c>
      <c r="G97" s="23">
        <v>33254</v>
      </c>
      <c r="H97" s="3">
        <f t="shared" si="3"/>
        <v>32396</v>
      </c>
    </row>
    <row r="98" spans="1:8" ht="47.25" customHeight="1" thickBot="1">
      <c r="A98" s="4" t="s">
        <v>27</v>
      </c>
      <c r="B98" s="32" t="s">
        <v>194</v>
      </c>
      <c r="C98" s="33" t="s">
        <v>195</v>
      </c>
      <c r="D98" s="33" t="s">
        <v>180</v>
      </c>
      <c r="E98" s="6">
        <v>7237</v>
      </c>
      <c r="F98" s="3">
        <f>E98+E99+E100+E101+E102</f>
        <v>47409</v>
      </c>
      <c r="G98" s="23">
        <v>71645</v>
      </c>
      <c r="H98" s="3">
        <f t="shared" si="3"/>
        <v>24236</v>
      </c>
    </row>
    <row r="99" spans="1:8" ht="47.25" customHeight="1" thickBot="1">
      <c r="A99" s="4"/>
      <c r="B99" s="32" t="s">
        <v>202</v>
      </c>
      <c r="C99" s="33" t="s">
        <v>203</v>
      </c>
      <c r="D99" s="33" t="s">
        <v>180</v>
      </c>
      <c r="E99" s="6">
        <v>24462</v>
      </c>
      <c r="F99" s="3"/>
      <c r="G99" s="23"/>
      <c r="H99" s="3"/>
    </row>
    <row r="100" spans="1:8" ht="17.25" customHeight="1" thickBot="1">
      <c r="A100" s="4"/>
      <c r="B100" s="32" t="s">
        <v>207</v>
      </c>
      <c r="C100" s="33" t="s">
        <v>208</v>
      </c>
      <c r="D100" s="33" t="s">
        <v>180</v>
      </c>
      <c r="E100" s="6">
        <v>4904</v>
      </c>
      <c r="F100" s="3"/>
      <c r="G100" s="23"/>
      <c r="H100" s="3"/>
    </row>
    <row r="101" spans="1:8" ht="33.75" customHeight="1" thickBot="1">
      <c r="A101" s="4"/>
      <c r="B101" s="32" t="s">
        <v>213</v>
      </c>
      <c r="C101" s="33" t="s">
        <v>214</v>
      </c>
      <c r="D101" s="33" t="s">
        <v>180</v>
      </c>
      <c r="E101" s="6">
        <v>980</v>
      </c>
      <c r="F101" s="3"/>
      <c r="G101" s="23"/>
      <c r="H101" s="3"/>
    </row>
    <row r="102" spans="1:8" ht="15.75" customHeight="1" thickBot="1">
      <c r="A102" s="4"/>
      <c r="B102" s="32" t="s">
        <v>215</v>
      </c>
      <c r="C102" s="33" t="s">
        <v>32</v>
      </c>
      <c r="D102" s="33" t="s">
        <v>178</v>
      </c>
      <c r="E102" s="6">
        <v>9826</v>
      </c>
      <c r="F102" s="3"/>
      <c r="G102" s="23"/>
      <c r="H102" s="3"/>
    </row>
    <row r="103" spans="1:8" ht="16.5" customHeight="1" thickBot="1">
      <c r="A103" s="4" t="s">
        <v>117</v>
      </c>
      <c r="B103" s="32"/>
      <c r="C103" s="33"/>
      <c r="D103" s="33"/>
      <c r="E103" s="6"/>
      <c r="F103" s="3">
        <f t="shared" si="2"/>
        <v>0</v>
      </c>
      <c r="G103" s="23">
        <v>0</v>
      </c>
      <c r="H103" s="3">
        <f t="shared" si="3"/>
        <v>0</v>
      </c>
    </row>
    <row r="104" spans="1:8" ht="16.5" customHeight="1" thickBot="1">
      <c r="A104" s="4" t="s">
        <v>116</v>
      </c>
      <c r="B104" s="32"/>
      <c r="C104" s="6"/>
      <c r="D104" s="6"/>
      <c r="E104" s="6"/>
      <c r="F104" s="3">
        <f t="shared" si="2"/>
        <v>0</v>
      </c>
      <c r="G104" s="24">
        <v>19221</v>
      </c>
      <c r="H104" s="3">
        <f t="shared" si="3"/>
        <v>19221</v>
      </c>
    </row>
    <row r="105" spans="1:8" ht="31.5" customHeight="1" thickBot="1">
      <c r="A105" s="4" t="s">
        <v>28</v>
      </c>
      <c r="B105" s="32" t="s">
        <v>243</v>
      </c>
      <c r="C105" s="33" t="s">
        <v>1</v>
      </c>
      <c r="D105" s="33" t="s">
        <v>177</v>
      </c>
      <c r="E105" s="6">
        <v>663</v>
      </c>
      <c r="F105" s="3">
        <f t="shared" si="2"/>
        <v>663</v>
      </c>
      <c r="G105" s="23">
        <v>98110</v>
      </c>
      <c r="H105" s="3">
        <f t="shared" si="3"/>
        <v>97447</v>
      </c>
    </row>
    <row r="106" spans="1:8" ht="16.5" customHeight="1" thickBot="1">
      <c r="A106" s="4" t="s">
        <v>118</v>
      </c>
      <c r="B106" s="19"/>
      <c r="C106" s="6"/>
      <c r="D106" s="6"/>
      <c r="E106" s="6"/>
      <c r="F106" s="3">
        <f t="shared" si="2"/>
        <v>0</v>
      </c>
      <c r="G106" s="24">
        <v>18413</v>
      </c>
      <c r="H106" s="3">
        <f t="shared" si="3"/>
        <v>18413</v>
      </c>
    </row>
    <row r="107" spans="1:8" ht="16.5" customHeight="1" thickBot="1">
      <c r="A107" s="4" t="s">
        <v>29</v>
      </c>
      <c r="B107" s="19"/>
      <c r="C107" s="6"/>
      <c r="D107" s="6"/>
      <c r="E107" s="6"/>
      <c r="F107" s="3">
        <f t="shared" si="2"/>
        <v>0</v>
      </c>
      <c r="G107" s="23">
        <v>95246</v>
      </c>
      <c r="H107" s="3">
        <f t="shared" si="3"/>
        <v>95246</v>
      </c>
    </row>
    <row r="108" spans="1:8" ht="16.5" customHeight="1" thickBot="1">
      <c r="A108" s="4" t="s">
        <v>119</v>
      </c>
      <c r="B108" s="19"/>
      <c r="C108" s="6"/>
      <c r="D108" s="6"/>
      <c r="E108" s="6"/>
      <c r="F108" s="3">
        <f t="shared" si="2"/>
        <v>0</v>
      </c>
      <c r="G108" s="23">
        <v>27566</v>
      </c>
      <c r="H108" s="3">
        <f t="shared" si="3"/>
        <v>27566</v>
      </c>
    </row>
    <row r="109" spans="1:8" ht="16.5" customHeight="1" thickBot="1">
      <c r="A109" s="4" t="s">
        <v>30</v>
      </c>
      <c r="B109" s="32" t="s">
        <v>215</v>
      </c>
      <c r="C109" s="33" t="s">
        <v>32</v>
      </c>
      <c r="D109" s="33" t="s">
        <v>178</v>
      </c>
      <c r="E109" s="6">
        <v>13905</v>
      </c>
      <c r="F109" s="3">
        <f>E109+E110</f>
        <v>37935</v>
      </c>
      <c r="G109" s="23">
        <v>93987</v>
      </c>
      <c r="H109" s="3">
        <f t="shared" si="3"/>
        <v>56052</v>
      </c>
    </row>
    <row r="110" spans="1:8" ht="16.5" customHeight="1" thickBot="1">
      <c r="A110" s="4"/>
      <c r="B110" s="32" t="s">
        <v>234</v>
      </c>
      <c r="C110" s="33" t="s">
        <v>32</v>
      </c>
      <c r="D110" s="33" t="s">
        <v>178</v>
      </c>
      <c r="E110" s="6">
        <v>24030</v>
      </c>
      <c r="F110" s="3"/>
      <c r="G110" s="23"/>
      <c r="H110" s="3"/>
    </row>
    <row r="111" spans="1:8" ht="63.75" customHeight="1" thickBot="1">
      <c r="A111" s="4" t="s">
        <v>121</v>
      </c>
      <c r="B111" s="32" t="s">
        <v>216</v>
      </c>
      <c r="C111" s="33" t="s">
        <v>217</v>
      </c>
      <c r="D111" s="33" t="s">
        <v>178</v>
      </c>
      <c r="E111" s="6">
        <v>13118</v>
      </c>
      <c r="F111" s="3">
        <f>E111+E112+E113+E114+E115</f>
        <v>20887</v>
      </c>
      <c r="G111" s="23">
        <v>28432</v>
      </c>
      <c r="H111" s="3">
        <f t="shared" si="3"/>
        <v>7545</v>
      </c>
    </row>
    <row r="112" spans="1:8" ht="33" customHeight="1" thickBot="1">
      <c r="A112" s="4"/>
      <c r="B112" s="32" t="s">
        <v>219</v>
      </c>
      <c r="C112" s="33" t="s">
        <v>220</v>
      </c>
      <c r="D112" s="33" t="s">
        <v>178</v>
      </c>
      <c r="E112" s="6">
        <v>4542</v>
      </c>
      <c r="F112" s="3"/>
      <c r="G112" s="23"/>
      <c r="H112" s="3"/>
    </row>
    <row r="113" spans="1:8" ht="33" customHeight="1" thickBot="1">
      <c r="A113" s="4"/>
      <c r="B113" s="32" t="s">
        <v>229</v>
      </c>
      <c r="C113" s="33" t="s">
        <v>0</v>
      </c>
      <c r="D113" s="33" t="s">
        <v>178</v>
      </c>
      <c r="E113" s="6">
        <v>1915</v>
      </c>
      <c r="F113" s="3"/>
      <c r="G113" s="23"/>
      <c r="H113" s="3"/>
    </row>
    <row r="114" spans="1:8" ht="33" customHeight="1" thickBot="1">
      <c r="A114" s="4"/>
      <c r="B114" s="32" t="s">
        <v>230</v>
      </c>
      <c r="C114" s="33" t="s">
        <v>4</v>
      </c>
      <c r="D114" s="33" t="s">
        <v>178</v>
      </c>
      <c r="E114" s="6">
        <v>926</v>
      </c>
      <c r="F114" s="3"/>
      <c r="G114" s="23"/>
      <c r="H114" s="3"/>
    </row>
    <row r="115" spans="1:8" ht="33" customHeight="1" thickBot="1">
      <c r="A115" s="4"/>
      <c r="B115" s="32" t="s">
        <v>181</v>
      </c>
      <c r="C115" s="33" t="s">
        <v>245</v>
      </c>
      <c r="D115" s="33" t="s">
        <v>177</v>
      </c>
      <c r="E115" s="6">
        <v>386</v>
      </c>
      <c r="F115" s="3"/>
      <c r="G115" s="23"/>
      <c r="H115" s="3"/>
    </row>
    <row r="116" spans="1:8" ht="32.25" customHeight="1" thickBot="1">
      <c r="A116" s="4" t="s">
        <v>31</v>
      </c>
      <c r="B116" s="32" t="s">
        <v>242</v>
      </c>
      <c r="C116" s="33" t="s">
        <v>182</v>
      </c>
      <c r="D116" s="33" t="s">
        <v>177</v>
      </c>
      <c r="E116" s="6">
        <v>1486</v>
      </c>
      <c r="F116" s="3">
        <f>E116+E117</f>
        <v>2633</v>
      </c>
      <c r="G116" s="23">
        <v>95752</v>
      </c>
      <c r="H116" s="3">
        <f t="shared" si="3"/>
        <v>93119</v>
      </c>
    </row>
    <row r="117" spans="1:8" ht="32.25" customHeight="1" thickBot="1">
      <c r="A117" s="4"/>
      <c r="B117" s="32" t="s">
        <v>251</v>
      </c>
      <c r="C117" s="33" t="s">
        <v>176</v>
      </c>
      <c r="D117" s="33" t="s">
        <v>177</v>
      </c>
      <c r="E117" s="6">
        <v>1147</v>
      </c>
      <c r="F117" s="3"/>
      <c r="G117" s="23"/>
      <c r="H117" s="3"/>
    </row>
    <row r="118" spans="1:8" ht="16.5" customHeight="1" thickBot="1">
      <c r="A118" s="4" t="s">
        <v>120</v>
      </c>
      <c r="B118" s="19"/>
      <c r="C118" s="6"/>
      <c r="D118" s="6"/>
      <c r="E118" s="6"/>
      <c r="F118" s="3">
        <f t="shared" si="2"/>
        <v>0</v>
      </c>
      <c r="G118" s="23">
        <v>27865</v>
      </c>
      <c r="H118" s="3">
        <f t="shared" si="3"/>
        <v>27865</v>
      </c>
    </row>
    <row r="119" spans="1:8" ht="16.5" customHeight="1" thickBot="1">
      <c r="A119" s="4" t="s">
        <v>33</v>
      </c>
      <c r="B119" s="32" t="s">
        <v>215</v>
      </c>
      <c r="C119" s="33" t="s">
        <v>32</v>
      </c>
      <c r="D119" s="33" t="s">
        <v>178</v>
      </c>
      <c r="E119" s="6">
        <v>10558</v>
      </c>
      <c r="F119" s="3">
        <f>E119+E120+E121</f>
        <v>44870</v>
      </c>
      <c r="G119" s="23">
        <v>85451</v>
      </c>
      <c r="H119" s="3">
        <f t="shared" si="3"/>
        <v>40581</v>
      </c>
    </row>
    <row r="120" spans="1:8" ht="31.5" customHeight="1" thickBot="1">
      <c r="A120" s="4"/>
      <c r="B120" s="32" t="s">
        <v>254</v>
      </c>
      <c r="C120" s="33" t="s">
        <v>21</v>
      </c>
      <c r="D120" s="33" t="s">
        <v>179</v>
      </c>
      <c r="E120" s="6">
        <v>312</v>
      </c>
      <c r="F120" s="3"/>
      <c r="G120" s="23"/>
      <c r="H120" s="3"/>
    </row>
    <row r="121" spans="1:8" ht="63" customHeight="1" thickBot="1">
      <c r="A121" s="4"/>
      <c r="B121" s="32" t="s">
        <v>258</v>
      </c>
      <c r="C121" s="33" t="s">
        <v>259</v>
      </c>
      <c r="D121" s="33" t="s">
        <v>179</v>
      </c>
      <c r="E121" s="6">
        <v>34000</v>
      </c>
      <c r="F121" s="3"/>
      <c r="G121" s="23"/>
      <c r="H121" s="3"/>
    </row>
    <row r="122" spans="1:8" ht="16.5" customHeight="1" thickBot="1">
      <c r="A122" s="4" t="s">
        <v>34</v>
      </c>
      <c r="B122" s="32" t="s">
        <v>234</v>
      </c>
      <c r="C122" s="33" t="s">
        <v>32</v>
      </c>
      <c r="D122" s="33" t="s">
        <v>179</v>
      </c>
      <c r="E122" s="6">
        <v>70256</v>
      </c>
      <c r="F122" s="3">
        <f t="shared" si="2"/>
        <v>70256</v>
      </c>
      <c r="G122" s="23">
        <v>34800</v>
      </c>
      <c r="H122" s="3">
        <f t="shared" si="3"/>
        <v>-35456</v>
      </c>
    </row>
    <row r="123" spans="1:8" ht="16.5" customHeight="1" thickBot="1">
      <c r="A123" s="4" t="s">
        <v>22</v>
      </c>
      <c r="B123" s="19"/>
      <c r="C123" s="6"/>
      <c r="D123" s="6"/>
      <c r="E123" s="6"/>
      <c r="F123" s="3">
        <f t="shared" si="2"/>
        <v>0</v>
      </c>
      <c r="G123" s="23">
        <v>132846</v>
      </c>
      <c r="H123" s="3">
        <f t="shared" si="3"/>
        <v>132846</v>
      </c>
    </row>
    <row r="124" spans="1:8" ht="32.25" customHeight="1" thickBot="1">
      <c r="A124" s="4" t="s">
        <v>35</v>
      </c>
      <c r="B124" s="32" t="s">
        <v>211</v>
      </c>
      <c r="C124" s="33" t="s">
        <v>212</v>
      </c>
      <c r="D124" s="33" t="s">
        <v>180</v>
      </c>
      <c r="E124" s="6">
        <v>1307</v>
      </c>
      <c r="F124" s="3">
        <f>E124+E125</f>
        <v>1621</v>
      </c>
      <c r="G124" s="23">
        <v>93934</v>
      </c>
      <c r="H124" s="3">
        <f t="shared" si="3"/>
        <v>92313</v>
      </c>
    </row>
    <row r="125" spans="1:8" ht="32.25" customHeight="1" thickBot="1">
      <c r="A125" s="4"/>
      <c r="B125" s="32" t="s">
        <v>235</v>
      </c>
      <c r="C125" s="33" t="s">
        <v>21</v>
      </c>
      <c r="D125" s="33" t="s">
        <v>177</v>
      </c>
      <c r="E125" s="6">
        <v>314</v>
      </c>
      <c r="F125" s="3"/>
      <c r="G125" s="23"/>
      <c r="H125" s="3"/>
    </row>
    <row r="126" spans="1:8" ht="16.5" customHeight="1" thickBot="1">
      <c r="A126" s="4" t="s">
        <v>36</v>
      </c>
      <c r="B126" s="32" t="s">
        <v>215</v>
      </c>
      <c r="C126" s="33" t="s">
        <v>32</v>
      </c>
      <c r="D126" s="33" t="s">
        <v>177</v>
      </c>
      <c r="E126" s="6">
        <v>10662</v>
      </c>
      <c r="F126" s="3">
        <f t="shared" si="2"/>
        <v>10662</v>
      </c>
      <c r="G126" s="23">
        <v>102673</v>
      </c>
      <c r="H126" s="3">
        <f t="shared" si="3"/>
        <v>92011</v>
      </c>
    </row>
    <row r="127" spans="1:8" ht="31.5" customHeight="1" thickBot="1">
      <c r="A127" s="4" t="s">
        <v>37</v>
      </c>
      <c r="B127" s="32" t="s">
        <v>252</v>
      </c>
      <c r="C127" s="33" t="s">
        <v>32</v>
      </c>
      <c r="D127" s="33" t="s">
        <v>179</v>
      </c>
      <c r="E127" s="6">
        <v>282</v>
      </c>
      <c r="F127" s="3">
        <f t="shared" si="2"/>
        <v>282</v>
      </c>
      <c r="G127" s="23">
        <v>95847</v>
      </c>
      <c r="H127" s="3">
        <f t="shared" si="3"/>
        <v>95565</v>
      </c>
    </row>
    <row r="128" spans="1:8" ht="16.5" customHeight="1" thickBot="1">
      <c r="A128" s="4" t="s">
        <v>38</v>
      </c>
      <c r="B128" s="32" t="s">
        <v>244</v>
      </c>
      <c r="C128" s="33" t="s">
        <v>32</v>
      </c>
      <c r="D128" s="33" t="s">
        <v>179</v>
      </c>
      <c r="E128" s="6">
        <v>1655</v>
      </c>
      <c r="F128" s="3">
        <f t="shared" si="2"/>
        <v>1655</v>
      </c>
      <c r="G128" s="23">
        <v>108621</v>
      </c>
      <c r="H128" s="3">
        <f t="shared" si="3"/>
        <v>106966</v>
      </c>
    </row>
    <row r="129" spans="1:8" ht="16.5" customHeight="1" thickBot="1">
      <c r="A129" s="4" t="s">
        <v>39</v>
      </c>
      <c r="B129" s="32" t="s">
        <v>215</v>
      </c>
      <c r="C129" s="33" t="s">
        <v>32</v>
      </c>
      <c r="D129" s="33" t="s">
        <v>179</v>
      </c>
      <c r="E129" s="6">
        <v>16932</v>
      </c>
      <c r="F129" s="3">
        <f t="shared" si="2"/>
        <v>16932</v>
      </c>
      <c r="G129" s="23">
        <v>39569</v>
      </c>
      <c r="H129" s="3">
        <f t="shared" si="3"/>
        <v>22637</v>
      </c>
    </row>
    <row r="130" spans="1:8" ht="16.5" customHeight="1" thickBot="1">
      <c r="A130" s="4" t="s">
        <v>18</v>
      </c>
      <c r="B130" s="19"/>
      <c r="C130" s="6"/>
      <c r="D130" s="6"/>
      <c r="E130" s="6"/>
      <c r="F130" s="3">
        <f t="shared" si="2"/>
        <v>0</v>
      </c>
      <c r="G130" s="21">
        <v>0</v>
      </c>
      <c r="H130" s="3">
        <f t="shared" si="3"/>
        <v>0</v>
      </c>
    </row>
    <row r="131" spans="1:8" ht="16.5" customHeight="1" thickBot="1">
      <c r="A131" s="36" t="s">
        <v>184</v>
      </c>
      <c r="B131" s="19"/>
      <c r="C131" s="6"/>
      <c r="D131" s="6"/>
      <c r="E131" s="6"/>
      <c r="F131" s="3">
        <f t="shared" si="2"/>
        <v>0</v>
      </c>
      <c r="G131" s="21">
        <v>0</v>
      </c>
      <c r="H131" s="3">
        <f t="shared" si="3"/>
        <v>0</v>
      </c>
    </row>
    <row r="132" spans="1:8" ht="16.5" customHeight="1" thickBot="1">
      <c r="A132" s="4" t="s">
        <v>123</v>
      </c>
      <c r="B132" s="19"/>
      <c r="C132" s="6"/>
      <c r="D132" s="6"/>
      <c r="E132" s="6"/>
      <c r="F132" s="3">
        <f t="shared" si="2"/>
        <v>0</v>
      </c>
      <c r="G132" s="24">
        <v>6649</v>
      </c>
      <c r="H132" s="3">
        <f t="shared" si="3"/>
        <v>6649</v>
      </c>
    </row>
    <row r="133" spans="1:9" ht="16.5" customHeight="1" thickBot="1">
      <c r="A133" s="4" t="s">
        <v>122</v>
      </c>
      <c r="B133" s="32"/>
      <c r="C133" s="33"/>
      <c r="D133" s="33"/>
      <c r="E133" s="6"/>
      <c r="F133" s="3">
        <f t="shared" si="2"/>
        <v>0</v>
      </c>
      <c r="G133" s="24">
        <v>5124</v>
      </c>
      <c r="H133" s="3">
        <f t="shared" si="3"/>
        <v>5124</v>
      </c>
      <c r="I133" s="18"/>
    </row>
    <row r="134" spans="1:8" ht="16.5" customHeight="1" thickBot="1">
      <c r="A134" s="4" t="s">
        <v>124</v>
      </c>
      <c r="B134" s="19"/>
      <c r="C134" s="6"/>
      <c r="D134" s="6"/>
      <c r="E134" s="6"/>
      <c r="F134" s="3">
        <f t="shared" si="2"/>
        <v>0</v>
      </c>
      <c r="G134" s="23">
        <v>8366</v>
      </c>
      <c r="H134" s="3">
        <f t="shared" si="3"/>
        <v>8366</v>
      </c>
    </row>
    <row r="135" spans="1:8" ht="16.5" customHeight="1" thickBot="1">
      <c r="A135" s="4" t="s">
        <v>125</v>
      </c>
      <c r="B135" s="19"/>
      <c r="C135" s="6"/>
      <c r="D135" s="6"/>
      <c r="E135" s="6"/>
      <c r="F135" s="3">
        <f t="shared" si="2"/>
        <v>0</v>
      </c>
      <c r="G135" s="23">
        <v>4831</v>
      </c>
      <c r="H135" s="3">
        <f t="shared" si="3"/>
        <v>4831</v>
      </c>
    </row>
    <row r="136" spans="1:8" ht="16.5" customHeight="1" thickBot="1">
      <c r="A136" s="4" t="s">
        <v>126</v>
      </c>
      <c r="B136" s="19"/>
      <c r="C136" s="6"/>
      <c r="D136" s="6"/>
      <c r="E136" s="6"/>
      <c r="F136" s="3">
        <f t="shared" si="2"/>
        <v>0</v>
      </c>
      <c r="G136" s="24">
        <v>0</v>
      </c>
      <c r="H136" s="3">
        <f t="shared" si="3"/>
        <v>0</v>
      </c>
    </row>
    <row r="137" spans="1:8" ht="16.5" customHeight="1" thickBot="1">
      <c r="A137" s="4" t="s">
        <v>127</v>
      </c>
      <c r="B137" s="19"/>
      <c r="C137" s="6"/>
      <c r="D137" s="6"/>
      <c r="E137" s="6"/>
      <c r="F137" s="3">
        <f t="shared" si="2"/>
        <v>0</v>
      </c>
      <c r="G137" s="24">
        <v>10663</v>
      </c>
      <c r="H137" s="3">
        <f t="shared" si="3"/>
        <v>10663</v>
      </c>
    </row>
    <row r="138" spans="1:8" ht="16.5" customHeight="1" thickBot="1">
      <c r="A138" s="4" t="s">
        <v>128</v>
      </c>
      <c r="B138" s="32"/>
      <c r="C138" s="33"/>
      <c r="D138" s="33"/>
      <c r="E138" s="6"/>
      <c r="F138" s="3">
        <f t="shared" si="2"/>
        <v>0</v>
      </c>
      <c r="G138" s="23">
        <v>0</v>
      </c>
      <c r="H138" s="3">
        <f t="shared" si="3"/>
        <v>0</v>
      </c>
    </row>
    <row r="139" spans="1:8" ht="16.5" customHeight="1" thickBot="1">
      <c r="A139" s="4" t="s">
        <v>129</v>
      </c>
      <c r="B139" s="19"/>
      <c r="C139" s="6"/>
      <c r="D139" s="6"/>
      <c r="E139" s="6"/>
      <c r="F139" s="3">
        <f t="shared" si="2"/>
        <v>0</v>
      </c>
      <c r="G139" s="24">
        <v>14181</v>
      </c>
      <c r="H139" s="3">
        <f t="shared" si="3"/>
        <v>14181</v>
      </c>
    </row>
    <row r="140" spans="1:8" ht="16.5" customHeight="1" thickBot="1">
      <c r="A140" s="4" t="s">
        <v>130</v>
      </c>
      <c r="B140" s="32"/>
      <c r="C140" s="33"/>
      <c r="D140" s="33"/>
      <c r="E140" s="6"/>
      <c r="F140" s="3">
        <f t="shared" si="2"/>
        <v>0</v>
      </c>
      <c r="G140" s="24">
        <v>4921</v>
      </c>
      <c r="H140" s="3">
        <f t="shared" si="3"/>
        <v>4921</v>
      </c>
    </row>
    <row r="141" spans="1:8" ht="16.5" customHeight="1" thickBot="1">
      <c r="A141" s="4" t="s">
        <v>131</v>
      </c>
      <c r="B141" s="19"/>
      <c r="C141" s="6"/>
      <c r="D141" s="6"/>
      <c r="E141" s="6"/>
      <c r="F141" s="3">
        <f t="shared" si="2"/>
        <v>0</v>
      </c>
      <c r="G141" s="23">
        <v>14187</v>
      </c>
      <c r="H141" s="3">
        <f t="shared" si="3"/>
        <v>14187</v>
      </c>
    </row>
    <row r="142" spans="1:8" ht="16.5" customHeight="1" thickBot="1">
      <c r="A142" s="4" t="s">
        <v>173</v>
      </c>
      <c r="B142" s="19"/>
      <c r="C142" s="6"/>
      <c r="D142" s="6"/>
      <c r="E142" s="6"/>
      <c r="F142" s="3">
        <f t="shared" si="2"/>
        <v>0</v>
      </c>
      <c r="G142" s="23">
        <v>1759</v>
      </c>
      <c r="H142" s="3">
        <f t="shared" si="3"/>
        <v>1759</v>
      </c>
    </row>
    <row r="143" spans="1:8" ht="16.5" customHeight="1" thickBot="1">
      <c r="A143" s="4" t="s">
        <v>132</v>
      </c>
      <c r="B143" s="20"/>
      <c r="C143" s="6"/>
      <c r="D143" s="6"/>
      <c r="E143" s="6"/>
      <c r="F143" s="3">
        <f t="shared" si="2"/>
        <v>0</v>
      </c>
      <c r="G143" s="24">
        <v>63</v>
      </c>
      <c r="H143" s="3">
        <f t="shared" si="3"/>
        <v>63</v>
      </c>
    </row>
    <row r="144" spans="1:9" ht="33" customHeight="1" thickBot="1">
      <c r="A144" s="4" t="s">
        <v>133</v>
      </c>
      <c r="B144" s="32" t="s">
        <v>225</v>
      </c>
      <c r="C144" s="33" t="s">
        <v>226</v>
      </c>
      <c r="D144" s="33" t="s">
        <v>178</v>
      </c>
      <c r="E144" s="6">
        <v>3156</v>
      </c>
      <c r="F144" s="3">
        <f t="shared" si="2"/>
        <v>3156</v>
      </c>
      <c r="G144" s="24">
        <v>9031</v>
      </c>
      <c r="H144" s="3">
        <f t="shared" si="3"/>
        <v>5875</v>
      </c>
      <c r="I144" s="18"/>
    </row>
    <row r="145" spans="1:8" ht="16.5" customHeight="1" thickBot="1">
      <c r="A145" s="4" t="s">
        <v>134</v>
      </c>
      <c r="B145" s="19"/>
      <c r="C145" s="6"/>
      <c r="D145" s="6"/>
      <c r="E145" s="6"/>
      <c r="F145" s="3">
        <f t="shared" si="2"/>
        <v>0</v>
      </c>
      <c r="G145" s="24">
        <v>3448</v>
      </c>
      <c r="H145" s="3">
        <f t="shared" si="3"/>
        <v>3448</v>
      </c>
    </row>
    <row r="146" spans="1:8" ht="32.25" customHeight="1" thickBot="1">
      <c r="A146" s="4" t="s">
        <v>135</v>
      </c>
      <c r="B146" s="32" t="s">
        <v>249</v>
      </c>
      <c r="C146" s="33" t="s">
        <v>250</v>
      </c>
      <c r="D146" s="33" t="s">
        <v>179</v>
      </c>
      <c r="E146" s="6">
        <v>578</v>
      </c>
      <c r="F146" s="3">
        <f t="shared" si="2"/>
        <v>578</v>
      </c>
      <c r="G146" s="24">
        <v>635</v>
      </c>
      <c r="H146" s="3">
        <f t="shared" si="3"/>
        <v>57</v>
      </c>
    </row>
    <row r="147" spans="1:8" ht="16.5" customHeight="1" thickBot="1">
      <c r="A147" s="4" t="s">
        <v>136</v>
      </c>
      <c r="B147" s="19"/>
      <c r="C147" s="6"/>
      <c r="D147" s="6"/>
      <c r="E147" s="6"/>
      <c r="F147" s="3">
        <f t="shared" si="2"/>
        <v>0</v>
      </c>
      <c r="G147" s="24">
        <v>3539</v>
      </c>
      <c r="H147" s="3">
        <f t="shared" si="3"/>
        <v>3539</v>
      </c>
    </row>
    <row r="148" spans="1:8" ht="16.5" customHeight="1" thickBot="1">
      <c r="A148" s="4" t="s">
        <v>3</v>
      </c>
      <c r="B148" s="32"/>
      <c r="C148" s="33"/>
      <c r="D148" s="33"/>
      <c r="E148" s="6"/>
      <c r="F148" s="3">
        <f t="shared" si="2"/>
        <v>0</v>
      </c>
      <c r="G148" s="24">
        <v>5854</v>
      </c>
      <c r="H148" s="3">
        <f t="shared" si="3"/>
        <v>5854</v>
      </c>
    </row>
    <row r="149" spans="1:8" ht="16.5" customHeight="1" thickBot="1">
      <c r="A149" s="4" t="s">
        <v>137</v>
      </c>
      <c r="B149" s="19"/>
      <c r="C149" s="6"/>
      <c r="D149" s="6"/>
      <c r="E149" s="6"/>
      <c r="F149" s="3">
        <f t="shared" si="2"/>
        <v>0</v>
      </c>
      <c r="G149" s="24">
        <v>14512</v>
      </c>
      <c r="H149" s="3">
        <f t="shared" si="3"/>
        <v>14512</v>
      </c>
    </row>
    <row r="150" spans="1:8" ht="33.75" customHeight="1" thickBot="1">
      <c r="A150" s="4" t="s">
        <v>138</v>
      </c>
      <c r="B150" s="32" t="s">
        <v>204</v>
      </c>
      <c r="C150" s="33" t="s">
        <v>175</v>
      </c>
      <c r="D150" s="33" t="s">
        <v>180</v>
      </c>
      <c r="E150" s="6">
        <v>513</v>
      </c>
      <c r="F150" s="3">
        <f t="shared" si="2"/>
        <v>513</v>
      </c>
      <c r="G150" s="24">
        <v>7534</v>
      </c>
      <c r="H150" s="3">
        <f t="shared" si="3"/>
        <v>7021</v>
      </c>
    </row>
    <row r="151" spans="1:8" ht="33" customHeight="1" thickBot="1">
      <c r="A151" s="4" t="s">
        <v>139</v>
      </c>
      <c r="B151" s="32" t="s">
        <v>229</v>
      </c>
      <c r="C151" s="33" t="s">
        <v>32</v>
      </c>
      <c r="D151" s="33" t="s">
        <v>177</v>
      </c>
      <c r="E151" s="6">
        <v>479</v>
      </c>
      <c r="F151" s="3">
        <f t="shared" si="2"/>
        <v>479</v>
      </c>
      <c r="G151" s="23">
        <v>28920</v>
      </c>
      <c r="H151" s="3">
        <f t="shared" si="3"/>
        <v>28441</v>
      </c>
    </row>
    <row r="152" spans="1:8" ht="16.5" customHeight="1" thickBot="1">
      <c r="A152" s="4" t="s">
        <v>140</v>
      </c>
      <c r="B152" s="32" t="s">
        <v>215</v>
      </c>
      <c r="C152" s="33" t="s">
        <v>32</v>
      </c>
      <c r="D152" s="33" t="s">
        <v>177</v>
      </c>
      <c r="E152" s="6">
        <v>17002</v>
      </c>
      <c r="F152" s="3">
        <f t="shared" si="2"/>
        <v>17002</v>
      </c>
      <c r="G152" s="23">
        <v>31578</v>
      </c>
      <c r="H152" s="3">
        <f t="shared" si="3"/>
        <v>14576</v>
      </c>
    </row>
    <row r="153" spans="1:8" ht="16.5" customHeight="1" thickBot="1">
      <c r="A153" s="4" t="s">
        <v>141</v>
      </c>
      <c r="B153" s="19"/>
      <c r="C153" s="6"/>
      <c r="D153" s="6"/>
      <c r="E153" s="6"/>
      <c r="F153" s="3">
        <f t="shared" si="2"/>
        <v>0</v>
      </c>
      <c r="G153" s="23">
        <v>21306</v>
      </c>
      <c r="H153" s="3">
        <f t="shared" si="3"/>
        <v>21306</v>
      </c>
    </row>
    <row r="154" spans="1:8" ht="32.25" customHeight="1" thickBot="1">
      <c r="A154" s="4" t="s">
        <v>142</v>
      </c>
      <c r="B154" s="32" t="s">
        <v>186</v>
      </c>
      <c r="C154" s="33" t="s">
        <v>51</v>
      </c>
      <c r="D154" s="33" t="s">
        <v>178</v>
      </c>
      <c r="E154" s="6">
        <v>16891</v>
      </c>
      <c r="F154" s="3">
        <f t="shared" si="2"/>
        <v>16891</v>
      </c>
      <c r="G154" s="24">
        <v>12258</v>
      </c>
      <c r="H154" s="3">
        <f t="shared" si="3"/>
        <v>-4633</v>
      </c>
    </row>
    <row r="155" spans="1:8" ht="16.5" customHeight="1" thickBot="1">
      <c r="A155" s="4" t="s">
        <v>143</v>
      </c>
      <c r="B155" s="19"/>
      <c r="C155" s="6"/>
      <c r="D155" s="6"/>
      <c r="E155" s="6"/>
      <c r="F155" s="3">
        <f t="shared" si="2"/>
        <v>0</v>
      </c>
      <c r="G155" s="24">
        <v>22263</v>
      </c>
      <c r="H155" s="3">
        <f t="shared" si="3"/>
        <v>22263</v>
      </c>
    </row>
    <row r="156" spans="1:8" ht="16.5" customHeight="1" thickBot="1">
      <c r="A156" s="4" t="s">
        <v>144</v>
      </c>
      <c r="B156" s="32"/>
      <c r="C156" s="33"/>
      <c r="D156" s="33"/>
      <c r="E156" s="6"/>
      <c r="F156" s="3">
        <f t="shared" si="2"/>
        <v>0</v>
      </c>
      <c r="G156" s="24">
        <v>21389</v>
      </c>
      <c r="H156" s="3">
        <f t="shared" si="3"/>
        <v>21389</v>
      </c>
    </row>
    <row r="157" spans="1:8" ht="16.5" customHeight="1" thickBot="1">
      <c r="A157" s="4" t="s">
        <v>147</v>
      </c>
      <c r="B157" s="19"/>
      <c r="C157" s="6"/>
      <c r="D157" s="6"/>
      <c r="E157" s="6"/>
      <c r="F157" s="3">
        <f t="shared" si="2"/>
        <v>0</v>
      </c>
      <c r="G157" s="24">
        <v>5047</v>
      </c>
      <c r="H157" s="3">
        <f t="shared" si="3"/>
        <v>5047</v>
      </c>
    </row>
    <row r="158" spans="1:8" ht="16.5" customHeight="1" thickBot="1">
      <c r="A158" s="4" t="s">
        <v>146</v>
      </c>
      <c r="B158" s="19"/>
      <c r="C158" s="6"/>
      <c r="D158" s="6"/>
      <c r="E158" s="6"/>
      <c r="F158" s="3">
        <f t="shared" si="2"/>
        <v>0</v>
      </c>
      <c r="G158" s="24">
        <v>3482</v>
      </c>
      <c r="H158" s="3">
        <f t="shared" si="3"/>
        <v>3482</v>
      </c>
    </row>
    <row r="159" spans="1:8" ht="16.5" customHeight="1" thickBot="1">
      <c r="A159" s="4" t="s">
        <v>145</v>
      </c>
      <c r="B159" s="19"/>
      <c r="C159" s="6"/>
      <c r="D159" s="6"/>
      <c r="E159" s="6"/>
      <c r="F159" s="3">
        <f t="shared" si="2"/>
        <v>0</v>
      </c>
      <c r="G159" s="24">
        <v>1659</v>
      </c>
      <c r="H159" s="3">
        <f t="shared" si="3"/>
        <v>1659</v>
      </c>
    </row>
    <row r="160" spans="1:8" ht="16.5" customHeight="1" thickBot="1">
      <c r="A160" s="4" t="s">
        <v>148</v>
      </c>
      <c r="B160" s="32"/>
      <c r="C160" s="33"/>
      <c r="D160" s="33"/>
      <c r="E160" s="6"/>
      <c r="F160" s="3">
        <f t="shared" si="2"/>
        <v>0</v>
      </c>
      <c r="G160" s="23">
        <v>55165</v>
      </c>
      <c r="H160" s="3">
        <f t="shared" si="3"/>
        <v>55165</v>
      </c>
    </row>
    <row r="161" spans="1:8" ht="16.5" thickBot="1">
      <c r="A161" s="43" t="s">
        <v>16</v>
      </c>
      <c r="B161" s="44"/>
      <c r="C161" s="44"/>
      <c r="D161" s="44"/>
      <c r="E161" s="45"/>
      <c r="F161" s="14">
        <f>SUM(F5:F160)</f>
        <v>666898.3</v>
      </c>
      <c r="G161" s="14">
        <f>SUM(G5:G160)</f>
        <v>3315693</v>
      </c>
      <c r="H161" s="11">
        <f>G161-F161</f>
        <v>2648794.7</v>
      </c>
    </row>
    <row r="162" ht="16.5" thickBot="1"/>
    <row r="163" spans="1:8" ht="35.25" customHeight="1" thickBot="1">
      <c r="A163" s="3" t="s">
        <v>23</v>
      </c>
      <c r="B163" s="3" t="s">
        <v>24</v>
      </c>
      <c r="C163" s="3" t="s">
        <v>25</v>
      </c>
      <c r="D163" s="3" t="s">
        <v>174</v>
      </c>
      <c r="E163" s="3" t="s">
        <v>26</v>
      </c>
      <c r="F163" s="24" t="s">
        <v>5</v>
      </c>
      <c r="G163" s="3" t="s">
        <v>14</v>
      </c>
      <c r="H163" s="3" t="s">
        <v>13</v>
      </c>
    </row>
    <row r="164" spans="1:8" ht="16.5" customHeight="1" thickBot="1">
      <c r="A164" s="40" t="s">
        <v>150</v>
      </c>
      <c r="B164" s="41"/>
      <c r="C164" s="41"/>
      <c r="D164" s="41"/>
      <c r="E164" s="41"/>
      <c r="F164" s="41"/>
      <c r="G164" s="41"/>
      <c r="H164" s="42"/>
    </row>
    <row r="165" spans="1:8" ht="16.5" thickBot="1">
      <c r="A165" s="8" t="s">
        <v>151</v>
      </c>
      <c r="B165" s="9"/>
      <c r="C165" s="10"/>
      <c r="D165" s="10"/>
      <c r="E165" s="10"/>
      <c r="F165" s="11">
        <f>E165</f>
        <v>0</v>
      </c>
      <c r="G165" s="22">
        <v>10050</v>
      </c>
      <c r="H165" s="11">
        <f>G165-F165</f>
        <v>10050</v>
      </c>
    </row>
    <row r="166" spans="1:8" ht="16.5" thickBot="1">
      <c r="A166" s="8" t="s">
        <v>152</v>
      </c>
      <c r="B166" s="9"/>
      <c r="C166" s="10"/>
      <c r="D166" s="10"/>
      <c r="E166" s="10"/>
      <c r="F166" s="11">
        <f>E166</f>
        <v>0</v>
      </c>
      <c r="G166" s="24">
        <v>9497</v>
      </c>
      <c r="H166" s="11">
        <f>G166-F166</f>
        <v>9497</v>
      </c>
    </row>
    <row r="167" spans="1:8" ht="16.5" thickBot="1">
      <c r="A167" s="8" t="s">
        <v>153</v>
      </c>
      <c r="B167" s="9"/>
      <c r="C167" s="10"/>
      <c r="D167" s="10"/>
      <c r="E167" s="10"/>
      <c r="F167" s="11">
        <f>E167</f>
        <v>0</v>
      </c>
      <c r="G167" s="24">
        <v>8642</v>
      </c>
      <c r="H167" s="11">
        <f>G167-F167</f>
        <v>8642</v>
      </c>
    </row>
    <row r="168" spans="1:8" ht="16.5" thickBot="1">
      <c r="A168" s="43" t="s">
        <v>8</v>
      </c>
      <c r="B168" s="44"/>
      <c r="C168" s="44"/>
      <c r="D168" s="44"/>
      <c r="E168" s="45"/>
      <c r="F168" s="14">
        <f>SUM(F165:F167)</f>
        <v>0</v>
      </c>
      <c r="G168" s="15">
        <f>SUM(G165:G167)</f>
        <v>28189</v>
      </c>
      <c r="H168" s="3">
        <f>G168-F168</f>
        <v>28189</v>
      </c>
    </row>
    <row r="169" ht="16.5" thickBot="1"/>
    <row r="170" spans="1:8" ht="32.25" customHeight="1" thickBot="1">
      <c r="A170" s="3" t="s">
        <v>23</v>
      </c>
      <c r="B170" s="3" t="s">
        <v>24</v>
      </c>
      <c r="C170" s="3" t="s">
        <v>25</v>
      </c>
      <c r="D170" s="3" t="s">
        <v>174</v>
      </c>
      <c r="E170" s="3" t="s">
        <v>26</v>
      </c>
      <c r="F170" s="3" t="s">
        <v>5</v>
      </c>
      <c r="G170" s="3" t="s">
        <v>14</v>
      </c>
      <c r="H170" s="3" t="s">
        <v>13</v>
      </c>
    </row>
    <row r="171" spans="1:8" ht="16.5" customHeight="1" thickBot="1">
      <c r="A171" s="40" t="s">
        <v>154</v>
      </c>
      <c r="B171" s="41"/>
      <c r="C171" s="41"/>
      <c r="D171" s="41"/>
      <c r="E171" s="41"/>
      <c r="F171" s="41"/>
      <c r="G171" s="41"/>
      <c r="H171" s="42"/>
    </row>
    <row r="172" spans="1:8" ht="16.5" thickBot="1">
      <c r="A172" s="8" t="s">
        <v>162</v>
      </c>
      <c r="B172" s="30" t="s">
        <v>227</v>
      </c>
      <c r="C172" s="31" t="s">
        <v>228</v>
      </c>
      <c r="D172" s="31" t="s">
        <v>178</v>
      </c>
      <c r="E172" s="10">
        <v>1484</v>
      </c>
      <c r="F172" s="11">
        <f>E172+E173</f>
        <v>15408</v>
      </c>
      <c r="G172" s="38">
        <v>105693</v>
      </c>
      <c r="H172" s="16">
        <f>G172-F172</f>
        <v>90285</v>
      </c>
    </row>
    <row r="173" spans="1:8" ht="16.5" thickBot="1">
      <c r="A173" s="8"/>
      <c r="B173" s="32" t="s">
        <v>215</v>
      </c>
      <c r="C173" s="33" t="s">
        <v>32</v>
      </c>
      <c r="D173" s="33" t="s">
        <v>177</v>
      </c>
      <c r="E173" s="6">
        <v>13924</v>
      </c>
      <c r="F173" s="11"/>
      <c r="G173" s="26"/>
      <c r="H173" s="16"/>
    </row>
    <row r="174" spans="1:8" ht="16.5" thickBot="1">
      <c r="A174" s="8" t="s">
        <v>161</v>
      </c>
      <c r="B174" s="32" t="s">
        <v>234</v>
      </c>
      <c r="C174" s="33" t="s">
        <v>51</v>
      </c>
      <c r="D174" s="33" t="s">
        <v>179</v>
      </c>
      <c r="E174" s="6">
        <v>32785</v>
      </c>
      <c r="F174" s="11">
        <f aca="true" t="shared" si="4" ref="F174:F182">E174</f>
        <v>32785</v>
      </c>
      <c r="G174" s="27">
        <v>85279</v>
      </c>
      <c r="H174" s="16">
        <f aca="true" t="shared" si="5" ref="H174:H182">G174-F174</f>
        <v>52494</v>
      </c>
    </row>
    <row r="175" spans="1:8" ht="47.25" customHeight="1" thickBot="1">
      <c r="A175" s="8" t="s">
        <v>160</v>
      </c>
      <c r="B175" s="30" t="s">
        <v>238</v>
      </c>
      <c r="C175" s="31" t="s">
        <v>239</v>
      </c>
      <c r="D175" s="31" t="s">
        <v>177</v>
      </c>
      <c r="E175" s="10">
        <v>5826</v>
      </c>
      <c r="F175" s="11">
        <f>E175+E176</f>
        <v>23058</v>
      </c>
      <c r="G175" s="27">
        <v>108180</v>
      </c>
      <c r="H175" s="16">
        <f t="shared" si="5"/>
        <v>85122</v>
      </c>
    </row>
    <row r="176" spans="1:8" ht="16.5" customHeight="1" thickBot="1">
      <c r="A176" s="13"/>
      <c r="B176" s="32" t="s">
        <v>215</v>
      </c>
      <c r="C176" s="33" t="s">
        <v>32</v>
      </c>
      <c r="D176" s="33" t="s">
        <v>179</v>
      </c>
      <c r="E176" s="6">
        <v>17232</v>
      </c>
      <c r="F176" s="11"/>
      <c r="G176" s="37"/>
      <c r="H176" s="16"/>
    </row>
    <row r="177" spans="1:8" ht="16.5" thickBot="1">
      <c r="A177" s="36" t="s">
        <v>159</v>
      </c>
      <c r="B177" s="7"/>
      <c r="C177" s="6"/>
      <c r="D177" s="6"/>
      <c r="E177" s="6"/>
      <c r="F177" s="11">
        <f t="shared" si="4"/>
        <v>0</v>
      </c>
      <c r="G177" s="25">
        <v>2295</v>
      </c>
      <c r="H177" s="16">
        <f t="shared" si="5"/>
        <v>2295</v>
      </c>
    </row>
    <row r="178" spans="1:8" ht="32.25" thickBot="1">
      <c r="A178" s="4" t="s">
        <v>158</v>
      </c>
      <c r="B178" s="34" t="s">
        <v>233</v>
      </c>
      <c r="C178" s="33" t="s">
        <v>51</v>
      </c>
      <c r="D178" s="33" t="s">
        <v>178</v>
      </c>
      <c r="E178" s="6">
        <v>34868</v>
      </c>
      <c r="F178" s="11">
        <f t="shared" si="4"/>
        <v>34868</v>
      </c>
      <c r="G178" s="25">
        <v>2182</v>
      </c>
      <c r="H178" s="16">
        <f t="shared" si="5"/>
        <v>-32686</v>
      </c>
    </row>
    <row r="179" spans="1:8" ht="16.5" thickBot="1">
      <c r="A179" s="8" t="s">
        <v>157</v>
      </c>
      <c r="B179" s="32" t="s">
        <v>215</v>
      </c>
      <c r="C179" s="33" t="s">
        <v>32</v>
      </c>
      <c r="D179" s="33" t="s">
        <v>177</v>
      </c>
      <c r="E179" s="6">
        <v>14304</v>
      </c>
      <c r="F179" s="11">
        <f t="shared" si="4"/>
        <v>14304</v>
      </c>
      <c r="G179" s="27">
        <v>42135</v>
      </c>
      <c r="H179" s="16">
        <f t="shared" si="5"/>
        <v>27831</v>
      </c>
    </row>
    <row r="180" spans="1:8" ht="17.25" customHeight="1" thickBot="1">
      <c r="A180" s="4" t="s">
        <v>156</v>
      </c>
      <c r="B180" s="34" t="s">
        <v>183</v>
      </c>
      <c r="C180" s="33" t="s">
        <v>21</v>
      </c>
      <c r="D180" s="33" t="s">
        <v>178</v>
      </c>
      <c r="E180" s="6">
        <v>283</v>
      </c>
      <c r="F180" s="11">
        <f>E180+E181</f>
        <v>57683</v>
      </c>
      <c r="G180" s="25">
        <v>5291</v>
      </c>
      <c r="H180" s="16">
        <f t="shared" si="5"/>
        <v>-52392</v>
      </c>
    </row>
    <row r="181" spans="1:8" ht="49.5" customHeight="1" thickBot="1">
      <c r="A181" s="4"/>
      <c r="B181" s="34" t="s">
        <v>231</v>
      </c>
      <c r="C181" s="33" t="s">
        <v>232</v>
      </c>
      <c r="D181" s="33" t="s">
        <v>178</v>
      </c>
      <c r="E181" s="6">
        <v>57400</v>
      </c>
      <c r="F181" s="11"/>
      <c r="G181" s="25"/>
      <c r="H181" s="16"/>
    </row>
    <row r="182" spans="1:8" ht="16.5" thickBot="1">
      <c r="A182" s="4" t="s">
        <v>155</v>
      </c>
      <c r="B182" s="34"/>
      <c r="C182" s="33"/>
      <c r="D182" s="33"/>
      <c r="E182" s="6"/>
      <c r="F182" s="11">
        <f t="shared" si="4"/>
        <v>0</v>
      </c>
      <c r="G182" s="25">
        <v>14464</v>
      </c>
      <c r="H182" s="16">
        <f t="shared" si="5"/>
        <v>14464</v>
      </c>
    </row>
    <row r="183" spans="1:8" ht="16.5" thickBot="1">
      <c r="A183" s="43" t="s">
        <v>9</v>
      </c>
      <c r="B183" s="44"/>
      <c r="C183" s="44"/>
      <c r="D183" s="44"/>
      <c r="E183" s="45"/>
      <c r="F183" s="14">
        <f>SUM(F172:F182)</f>
        <v>178106</v>
      </c>
      <c r="G183" s="15">
        <f>SUM(G172:G182)</f>
        <v>365519</v>
      </c>
      <c r="H183" s="15">
        <f>G183-F183</f>
        <v>187413</v>
      </c>
    </row>
    <row r="184" ht="16.5" thickBot="1"/>
    <row r="185" spans="1:8" ht="31.5" customHeight="1" thickBot="1">
      <c r="A185" s="3" t="s">
        <v>23</v>
      </c>
      <c r="B185" s="3" t="s">
        <v>24</v>
      </c>
      <c r="C185" s="3" t="s">
        <v>25</v>
      </c>
      <c r="D185" s="3" t="s">
        <v>174</v>
      </c>
      <c r="E185" s="3" t="s">
        <v>26</v>
      </c>
      <c r="F185" s="3" t="s">
        <v>5</v>
      </c>
      <c r="G185" s="3" t="s">
        <v>14</v>
      </c>
      <c r="H185" s="3" t="s">
        <v>13</v>
      </c>
    </row>
    <row r="186" spans="1:8" ht="15.75" customHeight="1" thickBot="1">
      <c r="A186" s="40" t="s">
        <v>163</v>
      </c>
      <c r="B186" s="41"/>
      <c r="C186" s="41"/>
      <c r="D186" s="41"/>
      <c r="E186" s="41"/>
      <c r="F186" s="41"/>
      <c r="G186" s="41"/>
      <c r="H186" s="42"/>
    </row>
    <row r="187" spans="1:8" ht="16.5" thickBot="1">
      <c r="A187" s="4" t="s">
        <v>164</v>
      </c>
      <c r="B187" s="34"/>
      <c r="C187" s="33"/>
      <c r="D187" s="33"/>
      <c r="E187" s="6"/>
      <c r="F187" s="3">
        <f>E187</f>
        <v>0</v>
      </c>
      <c r="G187" s="22">
        <v>2310</v>
      </c>
      <c r="H187" s="3">
        <f>G187-F187</f>
        <v>2310</v>
      </c>
    </row>
    <row r="188" spans="1:8" ht="16.5" thickBot="1">
      <c r="A188" s="4" t="s">
        <v>165</v>
      </c>
      <c r="B188" s="5"/>
      <c r="C188" s="6"/>
      <c r="D188" s="6"/>
      <c r="E188" s="6"/>
      <c r="F188" s="3">
        <f>E188</f>
        <v>0</v>
      </c>
      <c r="G188" s="24">
        <v>2167</v>
      </c>
      <c r="H188" s="3">
        <f>G188-F188</f>
        <v>2167</v>
      </c>
    </row>
    <row r="189" spans="1:8" ht="16.5" thickBot="1">
      <c r="A189" s="4" t="s">
        <v>166</v>
      </c>
      <c r="B189" s="5"/>
      <c r="C189" s="6"/>
      <c r="D189" s="6"/>
      <c r="E189" s="6"/>
      <c r="F189" s="3">
        <f>E189</f>
        <v>0</v>
      </c>
      <c r="G189" s="24">
        <v>3308</v>
      </c>
      <c r="H189" s="3">
        <f>G189-F189</f>
        <v>3308</v>
      </c>
    </row>
    <row r="190" spans="1:8" ht="16.5" thickBot="1">
      <c r="A190" s="43" t="s">
        <v>10</v>
      </c>
      <c r="B190" s="44"/>
      <c r="C190" s="44"/>
      <c r="D190" s="44"/>
      <c r="E190" s="45"/>
      <c r="F190" s="14">
        <f>SUM(F187:F189)</f>
        <v>0</v>
      </c>
      <c r="G190" s="14">
        <f>SUM(G187:G189)</f>
        <v>7785</v>
      </c>
      <c r="H190" s="3">
        <f>G190-F190</f>
        <v>7785</v>
      </c>
    </row>
    <row r="191" ht="16.5" thickBot="1"/>
    <row r="192" spans="1:8" ht="33" customHeight="1" thickBot="1">
      <c r="A192" s="3" t="s">
        <v>23</v>
      </c>
      <c r="B192" s="3" t="s">
        <v>24</v>
      </c>
      <c r="C192" s="3" t="s">
        <v>25</v>
      </c>
      <c r="D192" s="3" t="s">
        <v>174</v>
      </c>
      <c r="E192" s="3" t="s">
        <v>26</v>
      </c>
      <c r="F192" s="3" t="s">
        <v>5</v>
      </c>
      <c r="G192" s="3" t="s">
        <v>14</v>
      </c>
      <c r="H192" s="3" t="s">
        <v>13</v>
      </c>
    </row>
    <row r="193" spans="1:8" ht="16.5" customHeight="1" thickBot="1">
      <c r="A193" s="40" t="s">
        <v>167</v>
      </c>
      <c r="B193" s="41"/>
      <c r="C193" s="41"/>
      <c r="D193" s="41"/>
      <c r="E193" s="41"/>
      <c r="F193" s="41"/>
      <c r="G193" s="41"/>
      <c r="H193" s="42"/>
    </row>
    <row r="194" spans="1:8" ht="16.5" customHeight="1" thickBot="1">
      <c r="A194" s="8" t="s">
        <v>168</v>
      </c>
      <c r="B194" s="9"/>
      <c r="C194" s="10"/>
      <c r="D194" s="10"/>
      <c r="E194" s="10"/>
      <c r="F194" s="11">
        <f>E194</f>
        <v>0</v>
      </c>
      <c r="G194" s="28">
        <v>9774</v>
      </c>
      <c r="H194" s="11">
        <f aca="true" t="shared" si="6" ref="H194:H200">G194-F194</f>
        <v>9774</v>
      </c>
    </row>
    <row r="195" spans="1:8" ht="16.5" customHeight="1" thickBot="1">
      <c r="A195" s="4" t="s">
        <v>169</v>
      </c>
      <c r="B195" s="5"/>
      <c r="C195" s="6"/>
      <c r="D195" s="6"/>
      <c r="E195" s="6"/>
      <c r="F195" s="11">
        <f>E195</f>
        <v>0</v>
      </c>
      <c r="G195" s="24">
        <v>21119</v>
      </c>
      <c r="H195" s="11">
        <f t="shared" si="6"/>
        <v>21119</v>
      </c>
    </row>
    <row r="196" spans="1:8" ht="16.5" customHeight="1" thickBot="1">
      <c r="A196" s="4" t="s">
        <v>170</v>
      </c>
      <c r="B196" s="5"/>
      <c r="C196" s="6"/>
      <c r="D196" s="6"/>
      <c r="E196" s="6"/>
      <c r="F196" s="11">
        <f>E196</f>
        <v>0</v>
      </c>
      <c r="G196" s="24">
        <v>31120</v>
      </c>
      <c r="H196" s="11">
        <f t="shared" si="6"/>
        <v>31120</v>
      </c>
    </row>
    <row r="197" spans="1:8" ht="16.5" customHeight="1" thickBot="1">
      <c r="A197" s="4" t="s">
        <v>171</v>
      </c>
      <c r="B197" s="34"/>
      <c r="C197" s="33"/>
      <c r="D197" s="33"/>
      <c r="E197" s="6"/>
      <c r="F197" s="11">
        <f>E197</f>
        <v>0</v>
      </c>
      <c r="G197" s="24">
        <v>27225</v>
      </c>
      <c r="H197" s="11">
        <f t="shared" si="6"/>
        <v>27225</v>
      </c>
    </row>
    <row r="198" spans="1:8" ht="16.5" customHeight="1" thickBot="1">
      <c r="A198" s="8" t="s">
        <v>172</v>
      </c>
      <c r="B198" s="34"/>
      <c r="C198" s="31"/>
      <c r="D198" s="31"/>
      <c r="E198" s="10"/>
      <c r="F198" s="11">
        <f>E198</f>
        <v>0</v>
      </c>
      <c r="G198" s="23">
        <v>32318</v>
      </c>
      <c r="H198" s="11">
        <f t="shared" si="6"/>
        <v>32318</v>
      </c>
    </row>
    <row r="199" spans="1:8" ht="16.5" thickBot="1">
      <c r="A199" s="43" t="s">
        <v>11</v>
      </c>
      <c r="B199" s="44"/>
      <c r="C199" s="44"/>
      <c r="D199" s="44"/>
      <c r="E199" s="45"/>
      <c r="F199" s="14">
        <f>SUM(F194:F198)</f>
        <v>0</v>
      </c>
      <c r="G199" s="14">
        <f>SUM(G194:G198)</f>
        <v>121556</v>
      </c>
      <c r="H199" s="11">
        <f t="shared" si="6"/>
        <v>121556</v>
      </c>
    </row>
    <row r="200" spans="1:8" ht="16.5" thickBot="1">
      <c r="A200" s="43" t="s">
        <v>12</v>
      </c>
      <c r="B200" s="44"/>
      <c r="C200" s="44"/>
      <c r="D200" s="44"/>
      <c r="E200" s="45"/>
      <c r="F200" s="14">
        <f>F161+F168+F183+F190+F199</f>
        <v>845004.3</v>
      </c>
      <c r="G200" s="14">
        <f>G161+G168+G183+G190+G199</f>
        <v>3838742</v>
      </c>
      <c r="H200" s="17">
        <f t="shared" si="6"/>
        <v>2993737.7</v>
      </c>
    </row>
  </sheetData>
  <sheetProtection/>
  <mergeCells count="12">
    <mergeCell ref="A183:E183"/>
    <mergeCell ref="A186:H186"/>
    <mergeCell ref="A1:E1"/>
    <mergeCell ref="A4:H4"/>
    <mergeCell ref="A190:E190"/>
    <mergeCell ref="A193:H193"/>
    <mergeCell ref="A199:E199"/>
    <mergeCell ref="A200:E200"/>
    <mergeCell ref="A161:E161"/>
    <mergeCell ref="A164:H164"/>
    <mergeCell ref="A168:E168"/>
    <mergeCell ref="A171:H1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</dc:creator>
  <cp:keywords/>
  <dc:description/>
  <cp:lastModifiedBy>melt</cp:lastModifiedBy>
  <cp:lastPrinted>2012-07-23T16:59:23Z</cp:lastPrinted>
  <dcterms:created xsi:type="dcterms:W3CDTF">2011-04-19T07:10:30Z</dcterms:created>
  <dcterms:modified xsi:type="dcterms:W3CDTF">2013-05-23T05:45:59Z</dcterms:modified>
  <cp:category/>
  <cp:version/>
  <cp:contentType/>
  <cp:contentStatus/>
</cp:coreProperties>
</file>