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11340" windowHeight="6516" tabRatio="772" activeTab="0"/>
  </bookViews>
  <sheets>
    <sheet name="Жилфонд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<sst xmlns="http://schemas.openxmlformats.org/spreadsheetml/2006/main" count="53" uniqueCount="47">
  <si>
    <t>Отрасль (вид деятельности)____Жилищно-коммунальная___________________________</t>
  </si>
  <si>
    <t>Показатели</t>
  </si>
  <si>
    <t>Код</t>
  </si>
  <si>
    <t>строк</t>
  </si>
  <si>
    <t>I. НАТУРАЛЬНЫЕ  ПОКАЗАТЕЛИ, тыс. кв. м.</t>
  </si>
  <si>
    <t>Среднеэксплуатируемая приведенная общая площадьжилых помещений (жилья)</t>
  </si>
  <si>
    <t>Среднеэксплуатируемая площадь нежилых помещений</t>
  </si>
  <si>
    <t>Ремонт конструктивных элементов жилых зданий (всего):</t>
  </si>
  <si>
    <t xml:space="preserve">в том числе:  </t>
  </si>
  <si>
    <t xml:space="preserve">   оплата труда рабочих, выполняющих ремонт   конструктив-ных элементов жилых зданий</t>
  </si>
  <si>
    <t xml:space="preserve">   отчисления на социальные нужды</t>
  </si>
  <si>
    <t xml:space="preserve">   материалы</t>
  </si>
  <si>
    <t xml:space="preserve">   прочие прямые расходы по ремонту конструктивныхэлементов жилых зданий</t>
  </si>
  <si>
    <t>Ремонт и обсл. внутридомового инженерного оборудования (всего)</t>
  </si>
  <si>
    <t>в том числе:</t>
  </si>
  <si>
    <t xml:space="preserve">   оплата труда рабочих, выполняющих ремонт и обслужива-ние внутридомового оборудования</t>
  </si>
  <si>
    <t>Благоустройство и обеспечение санитарного состояния жилых зданий и придомовых территорий (всего)</t>
  </si>
  <si>
    <t xml:space="preserve">   электроэнергия</t>
  </si>
  <si>
    <t>Ремонтный фонд (капитальный ремонт жилья)</t>
  </si>
  <si>
    <t>Прочие прямые затраты</t>
  </si>
  <si>
    <t xml:space="preserve">   оплата работ службы заказчика (управляющей компании)</t>
  </si>
  <si>
    <t xml:space="preserve">   оплата работ сторонних организаций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</si>
  <si>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</si>
  <si>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</si>
  <si>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</si>
  <si>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тариф для населения</t>
  </si>
  <si>
    <t>Фактически</t>
  </si>
  <si>
    <t>с начала</t>
  </si>
  <si>
    <t>Себестоимость содержания и ремонта 1 кв.м.общей площади жилья</t>
  </si>
  <si>
    <t>Себестоимость содержания и ремонта 1 кв.м.нежилой площади</t>
  </si>
  <si>
    <t xml:space="preserve">справочно: Э.О. Т. </t>
  </si>
  <si>
    <t>II.  ПОЛНАЯ  СЕБЕСТОИМОСТЬ  СОДЕРЖАНИЯ И  РЕМОНТА  ЖИЛИЩНОГО ФОНДА,  тыс. руб.</t>
  </si>
  <si>
    <t xml:space="preserve">   прочие прямые расходы по обеспечению санитарного состояния жилых зданий и придомовых территорий</t>
  </si>
  <si>
    <t xml:space="preserve">   оплата труда рабочих, занятых благоустройством и обслуживанием</t>
  </si>
  <si>
    <t xml:space="preserve">года </t>
  </si>
  <si>
    <t xml:space="preserve">                   Содержание и ремонт жилищного фонда</t>
  </si>
  <si>
    <t xml:space="preserve">   прочие прямые расходы по ремонту и обслужив.</t>
  </si>
  <si>
    <t>Организация____Сводная по ООО Жилкомцентр________________________</t>
  </si>
  <si>
    <t>Итого расходов по эксплуатации(ст. 0300+0400+0500+0600+0700+0800)</t>
  </si>
  <si>
    <t>за  2012год</t>
  </si>
  <si>
    <t xml:space="preserve">   услуги сторонних организаций ( ТБО, КГМ, конт, площ.)</t>
  </si>
  <si>
    <t>8,86+0,33</t>
  </si>
  <si>
    <r>
      <t>в том числе от населения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наем -163,4, сод-18005, к/р-603,1</t>
    </r>
  </si>
  <si>
    <r>
      <t xml:space="preserve">Всего доходов  </t>
    </r>
    <r>
      <rPr>
        <sz val="10"/>
        <rFont val="Arial Cyr"/>
        <family val="0"/>
      </rPr>
      <t>в тч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экспл расх-583 к/р 28,3</t>
    </r>
  </si>
  <si>
    <t>ОТЧЕТ</t>
  </si>
  <si>
    <t>по УПРАВЛЕНИЮ, СОДЕРЖАНИЮ И РЕМОНТАУ ЖИЛИЩНОГО ФОНДА</t>
  </si>
  <si>
    <t xml:space="preserve">   другие расходы (вкл. АДС)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</si>
</sst>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"/>
  </numFmts>
  <fonts count="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170" fontId="0" fillId="0" borderId="12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8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69.375" style="0" customWidth="1"/>
    <col min="2" max="2" width="7.50390625" style="0" customWidth="1"/>
    <col min="3" max="3" width="16.00390625" style="0" customWidth="1"/>
  </cols>
  <sheetData>
    <row r="2" spans="1:2" ht="12.75">
      <c r="A2" s="35" t="s">
        <v>35</v>
      </c>
      <c r="B2" s="35"/>
    </row>
    <row r="3" spans="1:2" ht="12.75">
      <c r="A3" s="8"/>
      <c r="B3" s="8"/>
    </row>
    <row r="4" spans="1:2" ht="12.75">
      <c r="A4" t="s">
        <v>37</v>
      </c>
      <c r="B4" s="1"/>
    </row>
    <row r="5" spans="1:2" ht="12.75">
      <c r="A5" t="s">
        <v>0</v>
      </c>
      <c r="B5" s="1"/>
    </row>
    <row r="6" ht="12.75">
      <c r="B6" s="1"/>
    </row>
    <row r="7" spans="1:2" ht="12.75">
      <c r="A7" s="2" t="s">
        <v>44</v>
      </c>
      <c r="B7" s="3"/>
    </row>
    <row r="8" spans="1:2" ht="12.75">
      <c r="A8" s="2" t="s">
        <v>45</v>
      </c>
      <c r="B8" s="3"/>
    </row>
    <row r="9" spans="1:2" ht="13.5" thickBot="1">
      <c r="A9" s="2" t="s">
        <v>39</v>
      </c>
      <c r="B9" s="3"/>
    </row>
    <row r="10" spans="1:3" ht="12.75">
      <c r="A10" s="36" t="s">
        <v>1</v>
      </c>
      <c r="B10" s="14" t="s">
        <v>2</v>
      </c>
      <c r="C10" s="15" t="s">
        <v>26</v>
      </c>
    </row>
    <row r="11" spans="1:3" ht="12.75">
      <c r="A11" s="37"/>
      <c r="B11" s="10" t="s">
        <v>3</v>
      </c>
      <c r="C11" s="16" t="s">
        <v>27</v>
      </c>
    </row>
    <row r="12" spans="1:3" ht="12.75">
      <c r="A12" s="17"/>
      <c r="B12" s="11"/>
      <c r="C12" s="18" t="s">
        <v>34</v>
      </c>
    </row>
    <row r="13" spans="1:3" ht="12.75">
      <c r="A13" s="19" t="s">
        <v>4</v>
      </c>
      <c r="B13" s="9"/>
      <c r="C13" s="29">
        <f>C14+C15</f>
        <v>181.638</v>
      </c>
    </row>
    <row r="14" spans="1:3" ht="12.75">
      <c r="A14" s="21" t="s">
        <v>5</v>
      </c>
      <c r="B14" s="7">
        <v>100</v>
      </c>
      <c r="C14" s="29">
        <v>177.838</v>
      </c>
    </row>
    <row r="15" spans="1:3" ht="12.75">
      <c r="A15" s="21" t="s">
        <v>6</v>
      </c>
      <c r="B15" s="7">
        <v>200</v>
      </c>
      <c r="C15" s="29">
        <v>3.8</v>
      </c>
    </row>
    <row r="16" spans="1:3" ht="12.75">
      <c r="A16" s="21" t="s">
        <v>31</v>
      </c>
      <c r="B16" s="7"/>
      <c r="C16" s="20"/>
    </row>
    <row r="17" spans="1:3" ht="12.75">
      <c r="A17" s="22" t="s">
        <v>7</v>
      </c>
      <c r="B17" s="4">
        <v>300</v>
      </c>
      <c r="C17" s="23">
        <f>SUM(C19:C22)</f>
        <v>344</v>
      </c>
    </row>
    <row r="18" spans="1:3" ht="12.75">
      <c r="A18" s="21" t="s">
        <v>8</v>
      </c>
      <c r="B18" s="7"/>
      <c r="C18" s="20"/>
    </row>
    <row r="19" spans="1:3" ht="12.75">
      <c r="A19" s="21" t="s">
        <v>9</v>
      </c>
      <c r="B19" s="7">
        <v>310</v>
      </c>
      <c r="C19" s="20"/>
    </row>
    <row r="20" spans="1:3" ht="12.75">
      <c r="A20" s="21" t="s">
        <v>10</v>
      </c>
      <c r="B20" s="7">
        <v>320</v>
      </c>
      <c r="C20" s="20"/>
    </row>
    <row r="21" spans="1:3" ht="12.75">
      <c r="A21" s="21" t="s">
        <v>11</v>
      </c>
      <c r="B21" s="7">
        <v>330</v>
      </c>
      <c r="C21" s="20"/>
    </row>
    <row r="22" spans="1:3" ht="12.75">
      <c r="A22" s="21" t="s">
        <v>12</v>
      </c>
      <c r="B22" s="7">
        <v>340</v>
      </c>
      <c r="C22" s="20">
        <f>128+216</f>
        <v>344</v>
      </c>
    </row>
    <row r="23" spans="1:3" ht="12.75">
      <c r="A23" s="22" t="s">
        <v>13</v>
      </c>
      <c r="B23" s="4">
        <v>400</v>
      </c>
      <c r="C23" s="23">
        <f>SUM(C25:C28)</f>
        <v>168</v>
      </c>
    </row>
    <row r="24" spans="1:3" ht="12.75">
      <c r="A24" s="21" t="s">
        <v>14</v>
      </c>
      <c r="B24" s="7"/>
      <c r="C24" s="20"/>
    </row>
    <row r="25" spans="1:3" ht="12.75">
      <c r="A25" s="21" t="s">
        <v>15</v>
      </c>
      <c r="B25" s="7">
        <v>410</v>
      </c>
      <c r="C25" s="20"/>
    </row>
    <row r="26" spans="1:3" ht="12.75">
      <c r="A26" s="21" t="s">
        <v>10</v>
      </c>
      <c r="B26" s="7">
        <v>420</v>
      </c>
      <c r="C26" s="20"/>
    </row>
    <row r="27" spans="1:3" ht="12.75">
      <c r="A27" s="21" t="s">
        <v>11</v>
      </c>
      <c r="B27" s="7">
        <v>430</v>
      </c>
      <c r="C27" s="20">
        <v>18</v>
      </c>
    </row>
    <row r="28" spans="1:3" ht="12.75">
      <c r="A28" s="21" t="s">
        <v>36</v>
      </c>
      <c r="B28" s="7">
        <v>440</v>
      </c>
      <c r="C28" s="20">
        <f>61+89</f>
        <v>150</v>
      </c>
    </row>
    <row r="29" spans="1:3" ht="12.75">
      <c r="A29" s="22" t="s">
        <v>16</v>
      </c>
      <c r="B29" s="4">
        <v>500</v>
      </c>
      <c r="C29" s="23">
        <f>SUM(C31:C36)</f>
        <v>1679</v>
      </c>
    </row>
    <row r="30" spans="1:3" ht="12.75">
      <c r="A30" s="21" t="s">
        <v>8</v>
      </c>
      <c r="B30" s="7"/>
      <c r="C30" s="20"/>
    </row>
    <row r="31" spans="1:3" ht="12.75">
      <c r="A31" s="21" t="s">
        <v>33</v>
      </c>
      <c r="B31" s="7">
        <v>510</v>
      </c>
      <c r="C31" s="20"/>
    </row>
    <row r="32" spans="1:3" ht="12.75">
      <c r="A32" s="21" t="s">
        <v>10</v>
      </c>
      <c r="B32" s="7">
        <v>520</v>
      </c>
      <c r="C32" s="20"/>
    </row>
    <row r="33" spans="1:3" ht="12.75">
      <c r="A33" s="21" t="s">
        <v>11</v>
      </c>
      <c r="B33" s="7">
        <v>530</v>
      </c>
      <c r="C33" s="20"/>
    </row>
    <row r="34" spans="1:3" ht="12.75">
      <c r="A34" s="21" t="s">
        <v>17</v>
      </c>
      <c r="B34" s="7">
        <v>540</v>
      </c>
      <c r="C34" s="20"/>
    </row>
    <row r="35" spans="1:3" ht="12.75">
      <c r="A35" s="21" t="s">
        <v>40</v>
      </c>
      <c r="B35" s="7">
        <v>550</v>
      </c>
      <c r="C35" s="20">
        <f>1361+81+156</f>
        <v>1598</v>
      </c>
    </row>
    <row r="36" spans="1:3" ht="12.75">
      <c r="A36" s="21" t="s">
        <v>32</v>
      </c>
      <c r="B36" s="7">
        <v>560</v>
      </c>
      <c r="C36" s="20">
        <f>1+80</f>
        <v>81</v>
      </c>
    </row>
    <row r="37" spans="1:3" ht="12.75">
      <c r="A37" s="22" t="s">
        <v>18</v>
      </c>
      <c r="B37" s="4">
        <v>600</v>
      </c>
      <c r="C37" s="27">
        <f>13+32+619</f>
        <v>664</v>
      </c>
    </row>
    <row r="38" spans="1:3" ht="12.75">
      <c r="A38" s="21" t="s">
        <v>19</v>
      </c>
      <c r="B38" s="7">
        <v>700</v>
      </c>
      <c r="C38" s="20">
        <f>C40+C41+C42</f>
        <v>16874</v>
      </c>
    </row>
    <row r="39" spans="1:3" ht="12.75">
      <c r="A39" s="21" t="s">
        <v>14</v>
      </c>
      <c r="B39" s="7"/>
      <c r="C39" s="20"/>
    </row>
    <row r="40" spans="1:3" ht="12.75">
      <c r="A40" s="21" t="s">
        <v>20</v>
      </c>
      <c r="B40" s="7">
        <v>710</v>
      </c>
      <c r="C40" s="20">
        <f>6438-C43</f>
        <v>5855</v>
      </c>
    </row>
    <row r="41" spans="1:3" ht="12.75">
      <c r="A41" s="21" t="s">
        <v>21</v>
      </c>
      <c r="B41" s="7">
        <v>720</v>
      </c>
      <c r="C41" s="20">
        <v>10742</v>
      </c>
    </row>
    <row r="42" spans="1:3" ht="12.75">
      <c r="A42" s="21" t="s">
        <v>46</v>
      </c>
      <c r="B42" s="7">
        <v>730</v>
      </c>
      <c r="C42" s="20">
        <f>202+75</f>
        <v>277</v>
      </c>
    </row>
    <row r="43" spans="1:3" ht="12.75">
      <c r="A43" s="21" t="s">
        <v>22</v>
      </c>
      <c r="B43" s="7">
        <v>800</v>
      </c>
      <c r="C43" s="20">
        <f>583</f>
        <v>583</v>
      </c>
    </row>
    <row r="44" spans="1:3" ht="12.75">
      <c r="A44" s="21" t="s">
        <v>38</v>
      </c>
      <c r="B44" s="7">
        <v>900</v>
      </c>
      <c r="C44" s="24">
        <f>C17+C23+C29+C37+C38+C43</f>
        <v>20312</v>
      </c>
    </row>
    <row r="45" spans="1:3" ht="12.75">
      <c r="A45" s="21" t="s">
        <v>23</v>
      </c>
      <c r="B45" s="7">
        <v>1100</v>
      </c>
      <c r="C45" s="20"/>
    </row>
    <row r="46" spans="1:3" ht="12.75">
      <c r="A46" s="22" t="s">
        <v>24</v>
      </c>
      <c r="B46" s="4">
        <v>1200</v>
      </c>
      <c r="C46" s="23">
        <f>C44+C45</f>
        <v>20312</v>
      </c>
    </row>
    <row r="47" spans="1:3" ht="12.75">
      <c r="A47" s="21" t="s">
        <v>28</v>
      </c>
      <c r="B47" s="7">
        <v>1300</v>
      </c>
      <c r="C47" s="25">
        <f>C46/C13/12</f>
        <v>9.31890169824963</v>
      </c>
    </row>
    <row r="48" spans="1:3" ht="12.75">
      <c r="A48" s="21" t="s">
        <v>29</v>
      </c>
      <c r="B48" s="7">
        <v>1400</v>
      </c>
      <c r="C48" s="25">
        <f>(C46-C35)/C13/12</f>
        <v>8.58575848666028</v>
      </c>
    </row>
    <row r="49" spans="1:3" ht="12.75">
      <c r="A49" s="22" t="s">
        <v>43</v>
      </c>
      <c r="B49" s="4">
        <v>1500</v>
      </c>
      <c r="C49" s="34">
        <v>19384</v>
      </c>
    </row>
    <row r="50" spans="1:3" ht="12.75">
      <c r="A50" s="21" t="s">
        <v>42</v>
      </c>
      <c r="B50" s="7">
        <v>1510</v>
      </c>
      <c r="C50" s="32">
        <f>163.4+18005+603.1</f>
        <v>18771.5</v>
      </c>
    </row>
    <row r="51" spans="1:3" ht="12.75">
      <c r="A51" s="21" t="s">
        <v>30</v>
      </c>
      <c r="B51" s="7">
        <v>1600</v>
      </c>
      <c r="C51" s="38" t="s">
        <v>41</v>
      </c>
    </row>
    <row r="52" spans="1:3" ht="13.5" thickBot="1">
      <c r="A52" s="26" t="s">
        <v>25</v>
      </c>
      <c r="B52" s="13">
        <v>1700</v>
      </c>
      <c r="C52" s="39" t="str">
        <f>C51</f>
        <v>8,86+0,33</v>
      </c>
    </row>
    <row r="53" spans="1:2" ht="12.75">
      <c r="A53" s="5"/>
      <c r="B53" s="6"/>
    </row>
    <row r="54" spans="1:3" ht="12.75">
      <c r="A54" s="5"/>
      <c r="B54" s="6"/>
      <c r="C54" s="30"/>
    </row>
    <row r="55" spans="2:3" ht="12.75">
      <c r="B55" s="6"/>
      <c r="C55" s="30"/>
    </row>
    <row r="56" spans="1:3" ht="12.75">
      <c r="A56" s="5"/>
      <c r="B56" s="1"/>
      <c r="C56" s="31"/>
    </row>
    <row r="57" spans="1:3" ht="12.75">
      <c r="A57" s="5"/>
      <c r="B57" s="6"/>
      <c r="C57" s="12"/>
    </row>
    <row r="58" spans="1:3" ht="12.75">
      <c r="A58" s="28"/>
      <c r="B58" s="1"/>
      <c r="C58" s="33"/>
    </row>
  </sheetData>
  <mergeCells count="2">
    <mergeCell ref="A2:B2"/>
    <mergeCell ref="A10:A11"/>
  </mergeCells>
  <printOptions/>
  <pageMargins left="0.55" right="0.31" top="0.67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ДЕЗ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Жилкомцентр</cp:lastModifiedBy>
  <cp:lastPrinted>2013-04-01T10:51:46Z</cp:lastPrinted>
  <dcterms:created xsi:type="dcterms:W3CDTF">2004-10-21T08:13:12Z</dcterms:created>
  <dcterms:modified xsi:type="dcterms:W3CDTF">2013-04-01T10:52:00Z</dcterms:modified>
  <cp:category/>
  <cp:version/>
  <cp:contentType/>
  <cp:contentStatus/>
</cp:coreProperties>
</file>