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88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<sst xmlns="http://schemas.openxmlformats.org/spreadsheetml/2006/main" count="29" uniqueCount="29">
  <si>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Январь</t>
  </si>
  <si>
    <t>Февраль</t>
  </si>
  <si>
    <t>Март</t>
  </si>
  <si>
    <t>Отопление</t>
  </si>
  <si>
    <t>ГВС</t>
  </si>
  <si>
    <t>ХВС</t>
  </si>
  <si>
    <t>ИТОГО</t>
  </si>
  <si>
    <t>Исполнитель:</t>
  </si>
  <si>
    <t>Кадилова М.В.</t>
  </si>
  <si>
    <t>Содержание жилья</t>
  </si>
  <si>
    <t>Водоотведение</t>
  </si>
  <si>
    <t>Период</t>
  </si>
  <si>
    <t>руб.</t>
  </si>
  <si>
    <t>Итого1квартал</t>
  </si>
  <si>
    <t>Сведения о снижении платы за содержание и ремонт общего имущества</t>
  </si>
  <si>
    <t>за коммунальные услуги в многоквартирном доме за 2011 год</t>
  </si>
  <si>
    <t>Апрель</t>
  </si>
  <si>
    <t>Май</t>
  </si>
  <si>
    <t>Июнь</t>
  </si>
  <si>
    <t>Итого 2квартал</t>
  </si>
  <si>
    <t>Июль</t>
  </si>
  <si>
    <t>Август</t>
  </si>
  <si>
    <t>Сентябрь</t>
  </si>
  <si>
    <t>Октябрь</t>
  </si>
  <si>
    <t>Итого 3квартал</t>
  </si>
  <si>
    <t>Ноябрь</t>
  </si>
  <si>
    <t>Итого 4 квартал</t>
  </si>
  <si>
    <t xml:space="preserve">Декабрь 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</si>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</sst>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16.375" style="0" customWidth="1"/>
    <col min="2" max="2" width="17.00390625" style="0" customWidth="1"/>
    <col min="3" max="3" width="11.50390625" style="0" customWidth="1"/>
    <col min="4" max="4" width="8.50390625" style="0" customWidth="1"/>
    <col min="6" max="6" width="15.25390625" style="0" customWidth="1"/>
    <col min="7" max="7" width="15.00390625" style="0" customWidth="1"/>
  </cols>
  <sheetData>
    <row r="2" spans="1:7" ht="12.75">
      <c r="A2" s="11" t="s">
        <v>14</v>
      </c>
      <c r="B2" s="11"/>
      <c r="C2" s="11"/>
      <c r="D2" s="11"/>
      <c r="E2" s="11"/>
      <c r="F2" s="11"/>
      <c r="G2" s="11"/>
    </row>
    <row r="3" spans="1:7" ht="12.75">
      <c r="A3" s="11" t="s">
        <v>15</v>
      </c>
      <c r="B3" s="11"/>
      <c r="C3" s="11"/>
      <c r="D3" s="11"/>
      <c r="E3" s="11"/>
      <c r="F3" s="11"/>
      <c r="G3" s="11"/>
    </row>
    <row r="4" spans="1:7" ht="12.75">
      <c r="A4" s="4"/>
      <c r="B4" s="4"/>
      <c r="C4" s="4"/>
      <c r="D4" s="4"/>
      <c r="E4" s="4"/>
      <c r="F4" s="4"/>
      <c r="G4" s="4"/>
    </row>
    <row r="5" ht="12.75">
      <c r="G5" t="s">
        <v>12</v>
      </c>
    </row>
    <row r="6" spans="1:7" ht="12.75">
      <c r="A6" s="1" t="s">
        <v>11</v>
      </c>
      <c r="B6" s="5" t="s">
        <v>9</v>
      </c>
      <c r="C6" s="5" t="s">
        <v>3</v>
      </c>
      <c r="D6" s="5" t="s">
        <v>4</v>
      </c>
      <c r="E6" s="5" t="s">
        <v>5</v>
      </c>
      <c r="F6" s="5" t="s">
        <v>10</v>
      </c>
      <c r="G6" s="5" t="s">
        <v>6</v>
      </c>
    </row>
    <row r="7" spans="1:7" ht="12.75">
      <c r="A7" s="1" t="s">
        <v>0</v>
      </c>
      <c r="B7" s="2"/>
      <c r="C7" s="2">
        <v>25442.54</v>
      </c>
      <c r="D7" s="2"/>
      <c r="E7" s="2">
        <f>0.51+463.34</f>
        <v>463.84999999999997</v>
      </c>
      <c r="F7" s="2">
        <v>825.92</v>
      </c>
      <c r="G7" s="2">
        <f>SUM(B7:F7)</f>
        <v>26732.309999999998</v>
      </c>
    </row>
    <row r="8" spans="1:7" ht="12.75">
      <c r="A8" s="1" t="s">
        <v>1</v>
      </c>
      <c r="B8" s="1">
        <f>1593.93+28082.81</f>
        <v>29676.74</v>
      </c>
      <c r="C8" s="1">
        <v>33278.69</v>
      </c>
      <c r="D8" s="1"/>
      <c r="E8" s="1">
        <v>21.18</v>
      </c>
      <c r="F8" s="1"/>
      <c r="G8" s="2">
        <f>SUM(B8:F8)</f>
        <v>62976.61000000001</v>
      </c>
    </row>
    <row r="9" spans="1:7" ht="12.75">
      <c r="A9" s="1" t="s">
        <v>2</v>
      </c>
      <c r="B9" s="1">
        <v>9.25</v>
      </c>
      <c r="C9" s="1">
        <f>11262.97+61.47</f>
        <v>11324.439999999999</v>
      </c>
      <c r="D9" s="1"/>
      <c r="E9" s="1"/>
      <c r="F9" s="1">
        <f>1.38+0.46</f>
        <v>1.8399999999999999</v>
      </c>
      <c r="G9" s="2">
        <f>SUM(B9:F9)</f>
        <v>11335.529999999999</v>
      </c>
    </row>
    <row r="10" spans="1:7" s="10" customFormat="1" ht="12.75">
      <c r="A10" s="8" t="s">
        <v>13</v>
      </c>
      <c r="B10" s="9">
        <f aca="true" t="shared" si="0" ref="B10:G10">SUM(B7:B9)</f>
        <v>29685.99</v>
      </c>
      <c r="C10" s="9">
        <f t="shared" si="0"/>
        <v>70045.67</v>
      </c>
      <c r="D10" s="9">
        <f t="shared" si="0"/>
        <v>0</v>
      </c>
      <c r="E10" s="9">
        <f t="shared" si="0"/>
        <v>485.03</v>
      </c>
      <c r="F10" s="9">
        <f t="shared" si="0"/>
        <v>827.76</v>
      </c>
      <c r="G10" s="9">
        <f t="shared" si="0"/>
        <v>101044.45000000001</v>
      </c>
    </row>
    <row r="11" spans="1:7" ht="12.75">
      <c r="A11" s="1" t="s">
        <v>16</v>
      </c>
      <c r="B11" s="2">
        <f>226.38+32.31</f>
        <v>258.69</v>
      </c>
      <c r="C11" s="2">
        <f>3284.52+331.56+1499.19+2677.21+7446.21</f>
        <v>15238.69</v>
      </c>
      <c r="D11" s="2"/>
      <c r="E11" s="2">
        <v>80.19</v>
      </c>
      <c r="F11" s="2">
        <v>51.03</v>
      </c>
      <c r="G11" s="2">
        <f aca="true" t="shared" si="1" ref="G11:G21">SUM(B11:F11)</f>
        <v>15628.600000000002</v>
      </c>
    </row>
    <row r="12" spans="1:7" ht="12.75">
      <c r="A12" s="1" t="s">
        <v>17</v>
      </c>
      <c r="B12" s="2">
        <v>864.74</v>
      </c>
      <c r="C12" s="2">
        <v>3137.64</v>
      </c>
      <c r="D12" s="2"/>
      <c r="E12" s="2"/>
      <c r="F12" s="2"/>
      <c r="G12" s="2">
        <f t="shared" si="1"/>
        <v>4002.38</v>
      </c>
    </row>
    <row r="13" spans="1:7" ht="12.75">
      <c r="A13" s="1" t="s">
        <v>18</v>
      </c>
      <c r="B13" s="2">
        <f>333.27+13245.19</f>
        <v>13578.460000000001</v>
      </c>
      <c r="C13" s="2"/>
      <c r="D13" s="2"/>
      <c r="E13" s="2">
        <v>12.44</v>
      </c>
      <c r="F13" s="2">
        <v>63.11</v>
      </c>
      <c r="G13" s="2">
        <f t="shared" si="1"/>
        <v>13654.010000000002</v>
      </c>
    </row>
    <row r="14" spans="1:7" s="10" customFormat="1" ht="12.75">
      <c r="A14" s="8" t="s">
        <v>19</v>
      </c>
      <c r="B14" s="9">
        <f>SUM(B11:B13)</f>
        <v>14701.890000000001</v>
      </c>
      <c r="C14" s="9">
        <f>SUM(C11:C13)</f>
        <v>18376.33</v>
      </c>
      <c r="D14" s="9">
        <f>SUM(D11:D13)</f>
        <v>0</v>
      </c>
      <c r="E14" s="9">
        <f>SUM(E11:E13)</f>
        <v>92.63</v>
      </c>
      <c r="F14" s="9">
        <f>SUM(F11:F13)</f>
        <v>114.14</v>
      </c>
      <c r="G14" s="9">
        <f t="shared" si="1"/>
        <v>33284.99</v>
      </c>
    </row>
    <row r="15" spans="1:7" ht="12.75">
      <c r="A15" s="1" t="s">
        <v>20</v>
      </c>
      <c r="B15" s="2">
        <v>3096.7</v>
      </c>
      <c r="C15" s="2">
        <v>105.11</v>
      </c>
      <c r="D15" s="2"/>
      <c r="E15" s="2">
        <v>42.54</v>
      </c>
      <c r="F15" s="2"/>
      <c r="G15" s="2">
        <f t="shared" si="1"/>
        <v>3244.35</v>
      </c>
    </row>
    <row r="16" spans="1:7" ht="12.75">
      <c r="A16" s="1" t="s">
        <v>21</v>
      </c>
      <c r="B16" s="2">
        <v>51.75</v>
      </c>
      <c r="C16" s="2"/>
      <c r="D16" s="2"/>
      <c r="E16" s="2"/>
      <c r="F16" s="2"/>
      <c r="G16" s="2">
        <f t="shared" si="1"/>
        <v>51.75</v>
      </c>
    </row>
    <row r="17" spans="1:7" ht="12.75">
      <c r="A17" s="1" t="s">
        <v>22</v>
      </c>
      <c r="B17" s="2">
        <f>663.44+46.35</f>
        <v>709.7900000000001</v>
      </c>
      <c r="C17" s="2">
        <v>176.87</v>
      </c>
      <c r="D17" s="2"/>
      <c r="E17" s="2">
        <v>2.84</v>
      </c>
      <c r="F17" s="2">
        <v>0.29</v>
      </c>
      <c r="G17" s="2">
        <f t="shared" si="1"/>
        <v>889.7900000000001</v>
      </c>
    </row>
    <row r="18" spans="1:7" s="10" customFormat="1" ht="12.75">
      <c r="A18" s="8" t="s">
        <v>24</v>
      </c>
      <c r="B18" s="9">
        <f aca="true" t="shared" si="2" ref="B18:G18">B15+B16+B17</f>
        <v>3858.24</v>
      </c>
      <c r="C18" s="9">
        <f t="shared" si="2"/>
        <v>281.98</v>
      </c>
      <c r="D18" s="9">
        <f t="shared" si="2"/>
        <v>0</v>
      </c>
      <c r="E18" s="9">
        <f t="shared" si="2"/>
        <v>45.379999999999995</v>
      </c>
      <c r="F18" s="9">
        <f t="shared" si="2"/>
        <v>0.29</v>
      </c>
      <c r="G18" s="9">
        <f t="shared" si="2"/>
        <v>4185.89</v>
      </c>
    </row>
    <row r="19" spans="1:7" ht="12.75">
      <c r="A19" s="1" t="s">
        <v>23</v>
      </c>
      <c r="B19" s="2">
        <f>709.23+824</f>
        <v>1533.23</v>
      </c>
      <c r="C19" s="2">
        <v>172657.98</v>
      </c>
      <c r="D19" s="2">
        <v>3831.53</v>
      </c>
      <c r="E19" s="2">
        <v>1300.86</v>
      </c>
      <c r="F19" s="2">
        <v>1616.79</v>
      </c>
      <c r="G19" s="2">
        <f t="shared" si="1"/>
        <v>180940.39</v>
      </c>
    </row>
    <row r="20" spans="1:7" ht="12.75">
      <c r="A20" s="1" t="s">
        <v>25</v>
      </c>
      <c r="B20" s="2"/>
      <c r="C20" s="2">
        <v>77779.25</v>
      </c>
      <c r="D20" s="2">
        <v>22.35</v>
      </c>
      <c r="E20" s="2">
        <v>8.03</v>
      </c>
      <c r="F20" s="2"/>
      <c r="G20" s="2">
        <f t="shared" si="1"/>
        <v>77809.63</v>
      </c>
    </row>
    <row r="21" spans="1:7" ht="12.75">
      <c r="A21" s="1" t="s">
        <v>27</v>
      </c>
      <c r="B21" s="2">
        <f>532.5+122585.94</f>
        <v>123118.44</v>
      </c>
      <c r="C21" s="7">
        <v>54536.04</v>
      </c>
      <c r="D21" s="6"/>
      <c r="E21" s="6"/>
      <c r="F21" s="6"/>
      <c r="G21" s="2">
        <f t="shared" si="1"/>
        <v>177654.48</v>
      </c>
    </row>
    <row r="22" spans="1:7" s="10" customFormat="1" ht="12.75">
      <c r="A22" s="8" t="s">
        <v>26</v>
      </c>
      <c r="B22" s="9">
        <f aca="true" t="shared" si="3" ref="B22:G22">SUM(B19:B21)</f>
        <v>124651.67</v>
      </c>
      <c r="C22" s="9">
        <f t="shared" si="3"/>
        <v>304973.27</v>
      </c>
      <c r="D22" s="9">
        <f t="shared" si="3"/>
        <v>3853.88</v>
      </c>
      <c r="E22" s="9">
        <f t="shared" si="3"/>
        <v>1308.8899999999999</v>
      </c>
      <c r="F22" s="9">
        <f t="shared" si="3"/>
        <v>1616.79</v>
      </c>
      <c r="G22" s="9">
        <f t="shared" si="3"/>
        <v>436404.5</v>
      </c>
    </row>
    <row r="23" spans="1:7" ht="12.75">
      <c r="A23" s="2" t="s">
        <v>28</v>
      </c>
      <c r="B23" s="2">
        <f aca="true" t="shared" si="4" ref="B23:G23">B10+B14+B18+B22</f>
        <v>172897.79</v>
      </c>
      <c r="C23" s="2">
        <f t="shared" si="4"/>
        <v>393677.25</v>
      </c>
      <c r="D23" s="2">
        <f t="shared" si="4"/>
        <v>3853.88</v>
      </c>
      <c r="E23" s="2">
        <f t="shared" si="4"/>
        <v>1931.9299999999998</v>
      </c>
      <c r="F23" s="2">
        <f t="shared" si="4"/>
        <v>2558.98</v>
      </c>
      <c r="G23" s="2">
        <f t="shared" si="4"/>
        <v>574919.8300000001</v>
      </c>
    </row>
    <row r="25" ht="12.75">
      <c r="A25" s="3" t="s">
        <v>7</v>
      </c>
    </row>
    <row r="26" ht="12.75">
      <c r="A26" s="3" t="s">
        <v>8</v>
      </c>
    </row>
    <row r="35" ht="3" customHeight="1"/>
    <row r="36" ht="12.75" hidden="1"/>
  </sheetData>
  <mergeCells count="2">
    <mergeCell ref="A2:G2"/>
    <mergeCell ref="A3:G3"/>
  </mergeCells>
  <printOptions/>
  <pageMargins left="0.47" right="0.48" top="0.9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Жилкомцентр</cp:lastModifiedBy>
  <cp:lastPrinted>2011-12-28T05:13:59Z</cp:lastPrinted>
  <dcterms:created xsi:type="dcterms:W3CDTF">2010-04-20T11:43:30Z</dcterms:created>
  <dcterms:modified xsi:type="dcterms:W3CDTF">2012-04-27T09:44:49Z</dcterms:modified>
  <cp:category/>
  <cp:version/>
  <cp:contentType/>
  <cp:contentStatus/>
</cp:coreProperties>
</file>