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<sst xmlns="http://schemas.openxmlformats.org/spreadsheetml/2006/main" count="665" uniqueCount="427">
  <si>
    <t>Адрес</t>
  </si>
  <si>
    <t>Наименование работ</t>
  </si>
  <si>
    <t>Объем работ</t>
  </si>
  <si>
    <t>Сумма</t>
  </si>
  <si>
    <t>Советская, 63</t>
  </si>
  <si>
    <t>104 м.</t>
  </si>
  <si>
    <t>Замена стояков ХВС (кв.№21,23,25,27,29, 31,33,35,39)</t>
  </si>
  <si>
    <t>Советская, 65</t>
  </si>
  <si>
    <t>Устройство ограждения из сетки на кровле</t>
  </si>
  <si>
    <t>18 кв.м.</t>
  </si>
  <si>
    <t>Ремонт м/п швов</t>
  </si>
  <si>
    <t>57,3 п.м.</t>
  </si>
  <si>
    <t>Ремонт подвальной разводки системы канализации</t>
  </si>
  <si>
    <t>98 м.</t>
  </si>
  <si>
    <t>Советская, 67</t>
  </si>
  <si>
    <t>15 кв.м.</t>
  </si>
  <si>
    <t>164,1 п.м.</t>
  </si>
  <si>
    <t>Замена стояков ХВС и ГВС (кв №2)</t>
  </si>
  <si>
    <t>8,6 п.м.</t>
  </si>
  <si>
    <t>Смена светильников на энергосберегающие светильники</t>
  </si>
  <si>
    <t>9 шт./18 м.</t>
  </si>
  <si>
    <t>Ремонт подвальной разводки системы ГВС</t>
  </si>
  <si>
    <t>0,5 м/2 шт.</t>
  </si>
  <si>
    <t>Советская, 69</t>
  </si>
  <si>
    <t>Ремонт ХВС и ремонт м/п швов</t>
  </si>
  <si>
    <t>2м/50п.м.</t>
  </si>
  <si>
    <t>Советская, 71</t>
  </si>
  <si>
    <t>Ремонт подъездного освещения</t>
  </si>
  <si>
    <t>33 шт.</t>
  </si>
  <si>
    <t>76 п.м.</t>
  </si>
  <si>
    <t>Замена задвижки ф50 мм</t>
  </si>
  <si>
    <t>1 шт.</t>
  </si>
  <si>
    <t>Ремонт мягкой кровли</t>
  </si>
  <si>
    <t>5,1 кв.м.</t>
  </si>
  <si>
    <t>Советская, 73</t>
  </si>
  <si>
    <t>77,4 п.м.</t>
  </si>
  <si>
    <t>Установка двери в чердачном помещении</t>
  </si>
  <si>
    <t>100 м.</t>
  </si>
  <si>
    <t>Советская, 74</t>
  </si>
  <si>
    <t>Замена труб отопления в подвале(аварийн)</t>
  </si>
  <si>
    <t>1 м./2 шт.</t>
  </si>
  <si>
    <t>Замена стояков отопл. в «Айсберг»</t>
  </si>
  <si>
    <t>6 м.</t>
  </si>
  <si>
    <t>Замена стояков ХВС и ГВС в «Айсберг»</t>
  </si>
  <si>
    <t>2 шт./1 м.</t>
  </si>
  <si>
    <t>Ремонт подвальной разводки системы ХВС</t>
  </si>
  <si>
    <t>3 шт./79 м.</t>
  </si>
  <si>
    <t>10,2 кв.м.</t>
  </si>
  <si>
    <t>Советская, 76</t>
  </si>
  <si>
    <t>Обивка подъездных дверей оцинковкой</t>
  </si>
  <si>
    <t>5,38 кв.м.</t>
  </si>
  <si>
    <t>Ремонт системы ХВС и ГВС</t>
  </si>
  <si>
    <t>100 м/8шт</t>
  </si>
  <si>
    <t>4 шт.</t>
  </si>
  <si>
    <t>Советская, 78</t>
  </si>
  <si>
    <t>98 п.м.</t>
  </si>
  <si>
    <t>Косметический ремонт подъездов</t>
  </si>
  <si>
    <t>3 под.</t>
  </si>
  <si>
    <t>Советская, 80</t>
  </si>
  <si>
    <t>Советская, 84</t>
  </si>
  <si>
    <t>19 кв.м.</t>
  </si>
  <si>
    <t>Ремонт кровли</t>
  </si>
  <si>
    <t>3,5 кв.м.</t>
  </si>
  <si>
    <t>Советская, 86</t>
  </si>
  <si>
    <t>18,3 кв.м.</t>
  </si>
  <si>
    <t>4 под.</t>
  </si>
  <si>
    <t>К. Маркса, 108</t>
  </si>
  <si>
    <t>Ремонт подвальной разводки канализации</t>
  </si>
  <si>
    <t>75 м.</t>
  </si>
  <si>
    <t>1,5 кв.м.</t>
  </si>
  <si>
    <t>К. Маркса, 110</t>
  </si>
  <si>
    <t>Замена стояка ХВС (кв№50,54,58-аварийн)</t>
  </si>
  <si>
    <t>6,5 м.</t>
  </si>
  <si>
    <t>30 кв.м.</t>
  </si>
  <si>
    <t>Ремонт системы ХВС(смена задвижки)</t>
  </si>
  <si>
    <t>Замена стояков ХГВС (кв.№83,87,91,95,99)</t>
  </si>
  <si>
    <t>49м./8шт.</t>
  </si>
  <si>
    <t>Установка двери в чердачном помещении.</t>
  </si>
  <si>
    <t>0,7 кв.м.</t>
  </si>
  <si>
    <t>Первомайская, 7</t>
  </si>
  <si>
    <t>10 кв.м.</t>
  </si>
  <si>
    <t>Ремонт канализации и ремонт м/п швов</t>
  </si>
  <si>
    <t>2 м/54,8м</t>
  </si>
  <si>
    <t>Первомайская, 9</t>
  </si>
  <si>
    <t>136 м.</t>
  </si>
  <si>
    <t>294,3 п.м.</t>
  </si>
  <si>
    <t>Первомайская, 11</t>
  </si>
  <si>
    <t>Ремонт ВРУ</t>
  </si>
  <si>
    <t>327,8 п.м.</t>
  </si>
  <si>
    <t>2,5 кв.м.</t>
  </si>
  <si>
    <t>Первомайская, 13</t>
  </si>
  <si>
    <t>84м/12шт</t>
  </si>
  <si>
    <t>2,5м/1шт</t>
  </si>
  <si>
    <t>Замена дверей на входы в подвальное помещение</t>
  </si>
  <si>
    <t>5 шт.</t>
  </si>
  <si>
    <t>5,2 кв.м.</t>
  </si>
  <si>
    <t>Освоенная сумма за 2010 г.</t>
  </si>
  <si>
    <t>Замена вентиля системы ХВС</t>
  </si>
  <si>
    <t>Ремонт подвальных разводок системы канализации</t>
  </si>
  <si>
    <t>Ремонт подвальных разводок системы ХВС</t>
  </si>
  <si>
    <t>120 п.м.</t>
  </si>
  <si>
    <t>Замена задвижки системы отопления ф100 мм</t>
  </si>
  <si>
    <t>Ремонт канализации ф50 мм.</t>
  </si>
  <si>
    <t>Замена задвижек системы отопления ф80 мм.</t>
  </si>
  <si>
    <t>9 п.м.</t>
  </si>
  <si>
    <t>2,3 кв.м</t>
  </si>
  <si>
    <t>Остекление подъездов № 3, 4, 5, 6, 10</t>
  </si>
  <si>
    <t>Замена выключателя в подъезде № 8</t>
  </si>
  <si>
    <t>10 м./4 шт.</t>
  </si>
  <si>
    <t>0,22 куб.м./10 кв.м.</t>
  </si>
  <si>
    <t>Остаток от плановой суммы текущего ремонта на 2010 г.</t>
  </si>
  <si>
    <t>5 кв.м.</t>
  </si>
  <si>
    <t>Остекление подъездов № 1, 2</t>
  </si>
  <si>
    <t>3 шт.</t>
  </si>
  <si>
    <t xml:space="preserve">Замена труб ГВС подвала, 2-ой подъезд (аварийная ситуация) </t>
  </si>
  <si>
    <t>Замена стояков ХВС и ГВС в кв. №41, 43, 45, 47, 49</t>
  </si>
  <si>
    <t>Первомайская, 1</t>
  </si>
  <si>
    <t>Ремонт систем ХВС и ГВС</t>
  </si>
  <si>
    <t>48 м.</t>
  </si>
  <si>
    <t>Ремонт электрики в подъезде (1, 3 под.)</t>
  </si>
  <si>
    <t>2 шт./4 м.</t>
  </si>
  <si>
    <t>Первомайская, 3</t>
  </si>
  <si>
    <t>Ремонт водопровода</t>
  </si>
  <si>
    <t>2 м.</t>
  </si>
  <si>
    <t>Ремонт электрики</t>
  </si>
  <si>
    <t>Смена вентилей системы отопления в подвальном помещении</t>
  </si>
  <si>
    <t>10 шт.</t>
  </si>
  <si>
    <t>Замена автомата</t>
  </si>
  <si>
    <t>Первомайская, 4</t>
  </si>
  <si>
    <t>Ремонт стояков ХВС (кв. №21,24,27)</t>
  </si>
  <si>
    <t>19 м.</t>
  </si>
  <si>
    <t>Замена вводного рубильника в электрощитовой</t>
  </si>
  <si>
    <t>Первомайская, 8</t>
  </si>
  <si>
    <t>Ремонт труб ХВС в подвале</t>
  </si>
  <si>
    <t>11 м.</t>
  </si>
  <si>
    <t>Первомайская, 15/1</t>
  </si>
  <si>
    <t>Замена подъездных дверей</t>
  </si>
  <si>
    <t>2 шт.</t>
  </si>
  <si>
    <t>Первомайская, 15а</t>
  </si>
  <si>
    <t>Ремонт системы отопления</t>
  </si>
  <si>
    <t>Первомайская, 16</t>
  </si>
  <si>
    <t>Первомайская, 17</t>
  </si>
  <si>
    <t>Первомайская, 19</t>
  </si>
  <si>
    <t>Замена трансформаторов тока</t>
  </si>
  <si>
    <t>Первомайская, 21</t>
  </si>
  <si>
    <t>Ремонт электрики в подъезде (2 под.)</t>
  </si>
  <si>
    <t>1 шт./7 м.</t>
  </si>
  <si>
    <t>Первомайская, 20</t>
  </si>
  <si>
    <t>Ремонт системы ХВС</t>
  </si>
  <si>
    <t>5 м.</t>
  </si>
  <si>
    <t>Геологическая, 1а</t>
  </si>
  <si>
    <t>2 под.</t>
  </si>
  <si>
    <t>Геологическая, 3</t>
  </si>
  <si>
    <t>Геологическая, 4</t>
  </si>
  <si>
    <t>Частичный ремонт подвальной разводки системы отопления</t>
  </si>
  <si>
    <t>10 м/13шт</t>
  </si>
  <si>
    <t>Геологическая, 7</t>
  </si>
  <si>
    <t>Изоляция фундамента (возмещение)</t>
  </si>
  <si>
    <t>7 кв.м.</t>
  </si>
  <si>
    <t>Геологическая, 19</t>
  </si>
  <si>
    <t>Калинина, 2</t>
  </si>
  <si>
    <t>Калинина, 4</t>
  </si>
  <si>
    <t>Кутузова, 15</t>
  </si>
  <si>
    <t>Ремонт электроснабжения</t>
  </si>
  <si>
    <t>Кутузова, 16</t>
  </si>
  <si>
    <t>Кутузова, 18</t>
  </si>
  <si>
    <t>Смена подъездных козырьков</t>
  </si>
  <si>
    <t>Лесная, 9</t>
  </si>
  <si>
    <t>Теплоизоляция труб системы отопления</t>
  </si>
  <si>
    <t>0,5 куб.м.</t>
  </si>
  <si>
    <t>Усиление потолка</t>
  </si>
  <si>
    <t>0,1 куб.м.</t>
  </si>
  <si>
    <t>Марпосадская, 3</t>
  </si>
  <si>
    <t>Марпосадская, 4</t>
  </si>
  <si>
    <t>Марпосадская, 5</t>
  </si>
  <si>
    <t>Марпосадская, 8</t>
  </si>
  <si>
    <t>Марпосадская, 14</t>
  </si>
  <si>
    <t>Мелиораторов, 2</t>
  </si>
  <si>
    <t>1 шт./6 м.</t>
  </si>
  <si>
    <t>Мелиораторов, 7</t>
  </si>
  <si>
    <t>8 м.</t>
  </si>
  <si>
    <t>Ремонт труб канализации в подвале</t>
  </si>
  <si>
    <t>Ремонт подвальной разводки отопления</t>
  </si>
  <si>
    <t>Ремонт подъездного освещения (I-ый подъезд)</t>
  </si>
  <si>
    <t>1 шт./3 м.</t>
  </si>
  <si>
    <t>Мелиораторов, 7а</t>
  </si>
  <si>
    <t>Мелиораторов, 9</t>
  </si>
  <si>
    <t>Ремонт изоляции отопления в подвале</t>
  </si>
  <si>
    <t>0,14куб.м.</t>
  </si>
  <si>
    <t>Механизаторов, 1</t>
  </si>
  <si>
    <t>Косметический ремонт помещений (две общие кухни, душевая)</t>
  </si>
  <si>
    <t xml:space="preserve">Н. Конституции, 1 </t>
  </si>
  <si>
    <t>Ремонт отмостки</t>
  </si>
  <si>
    <t>16 кв.м.</t>
  </si>
  <si>
    <t>Замена крана системы отопления</t>
  </si>
  <si>
    <t>Остекление оконных рам в подъезде</t>
  </si>
  <si>
    <t>2,2 кв.м.</t>
  </si>
  <si>
    <t>Н. Конституции, 2</t>
  </si>
  <si>
    <t>Установка подъездной двери</t>
  </si>
  <si>
    <t>Н. Конституции, 3</t>
  </si>
  <si>
    <t>Ремонт кровли балкона (кв. №3)</t>
  </si>
  <si>
    <t>Н. Конституции, 4</t>
  </si>
  <si>
    <t>Н. Конституции, 5а</t>
  </si>
  <si>
    <t>Н. Конституции, 5</t>
  </si>
  <si>
    <t>Н. Конституции, 6</t>
  </si>
  <si>
    <t>9 кв.м.</t>
  </si>
  <si>
    <t>Н. Конституции, 7</t>
  </si>
  <si>
    <t>Н. Конституции, 8</t>
  </si>
  <si>
    <t>Ремонт подъездного козырька</t>
  </si>
  <si>
    <t>Н. Конституции, 9</t>
  </si>
  <si>
    <t>Ремонт цоколя</t>
  </si>
  <si>
    <t>Н. Конституции, 10</t>
  </si>
  <si>
    <t>Н. Конституции, 11</t>
  </si>
  <si>
    <t>Н. Конституции, 12</t>
  </si>
  <si>
    <t>Н. Конституции, 13</t>
  </si>
  <si>
    <t>Н. Конституции, 14</t>
  </si>
  <si>
    <t>Н. Конституции, 15</t>
  </si>
  <si>
    <t>Н. Конституции, 17</t>
  </si>
  <si>
    <t>Н. Конституции, 18</t>
  </si>
  <si>
    <t>Н. Конституции, 19</t>
  </si>
  <si>
    <t>Н. Конституции, 20</t>
  </si>
  <si>
    <t>12 м.</t>
  </si>
  <si>
    <t>Установка оконной рамы</t>
  </si>
  <si>
    <t>Бетонирование площадки перед входом в подъезд</t>
  </si>
  <si>
    <t>Садовая, 2</t>
  </si>
  <si>
    <t>495 кв.м.</t>
  </si>
  <si>
    <t>180 кв.м.</t>
  </si>
  <si>
    <t>Садовая, 7</t>
  </si>
  <si>
    <t>Садовая, 13</t>
  </si>
  <si>
    <t>Советская, 6</t>
  </si>
  <si>
    <t>Ремонт шиферной кровли</t>
  </si>
  <si>
    <t>27 кв.м.</t>
  </si>
  <si>
    <t>Ремонт примыканий кровли к вентканалам</t>
  </si>
  <si>
    <t>Ремонт электропроводки</t>
  </si>
  <si>
    <t>20 м.</t>
  </si>
  <si>
    <t>Советская, 13</t>
  </si>
  <si>
    <t>Советская, 15а</t>
  </si>
  <si>
    <t>4 м.</t>
  </si>
  <si>
    <t>Остекление оконных рам в подъездах</t>
  </si>
  <si>
    <t>Советская, 15</t>
  </si>
  <si>
    <t>Советская, 16</t>
  </si>
  <si>
    <t>Советская, 17а</t>
  </si>
  <si>
    <t>Советская, 17</t>
  </si>
  <si>
    <t>3 кв.м.</t>
  </si>
  <si>
    <t>Советская, 18</t>
  </si>
  <si>
    <t>Советская, 24</t>
  </si>
  <si>
    <t>Советская, 44</t>
  </si>
  <si>
    <t>Советская, 49</t>
  </si>
  <si>
    <t>4,7 кв.м.</t>
  </si>
  <si>
    <t>10,5 п.м.</t>
  </si>
  <si>
    <t>5,3 кв.м.</t>
  </si>
  <si>
    <t>Советская, 51</t>
  </si>
  <si>
    <t>Советская, 52</t>
  </si>
  <si>
    <t>Советская, 53</t>
  </si>
  <si>
    <t>Ремонт дымоходов</t>
  </si>
  <si>
    <t>0,3 куб.м.</t>
  </si>
  <si>
    <t>Замена подъездной двери</t>
  </si>
  <si>
    <t>Советская, 54</t>
  </si>
  <si>
    <t>Советская, 55</t>
  </si>
  <si>
    <t>Советская, 56</t>
  </si>
  <si>
    <t>Советская, 57а</t>
  </si>
  <si>
    <t>Теплоизоляция системы отопления</t>
  </si>
  <si>
    <t>1,4 куб.м.</t>
  </si>
  <si>
    <t>2 кв.м.</t>
  </si>
  <si>
    <t>Советская, 57</t>
  </si>
  <si>
    <t>Ремонт подъездной оконной рамы</t>
  </si>
  <si>
    <t>Советская, 58</t>
  </si>
  <si>
    <t>Советская, 59а</t>
  </si>
  <si>
    <t>Ремонт стояков ХВС</t>
  </si>
  <si>
    <t>16 м.</t>
  </si>
  <si>
    <t>Ремонт электроснабжения (замена автомата)</t>
  </si>
  <si>
    <t>Ремонт подвальной разводки ХВС</t>
  </si>
  <si>
    <t>1 шт./4 м.</t>
  </si>
  <si>
    <t>Советская, 59</t>
  </si>
  <si>
    <t>Советская, 60</t>
  </si>
  <si>
    <t>Ремонт системы электроснабжения</t>
  </si>
  <si>
    <t>32,6 м.</t>
  </si>
  <si>
    <t>Советская, 61</t>
  </si>
  <si>
    <t>Советская, 62а</t>
  </si>
  <si>
    <t>4 м./9 шт.</t>
  </si>
  <si>
    <t>Ремонт уличного туалета</t>
  </si>
  <si>
    <t>Ремонт труб канализации</t>
  </si>
  <si>
    <t>Советская, 62</t>
  </si>
  <si>
    <t>Советская, 64</t>
  </si>
  <si>
    <t>11шт./61м</t>
  </si>
  <si>
    <t>2 шт/6 шт</t>
  </si>
  <si>
    <t>Замена общедомовых приборов учета электроэнергии (счетчик/трансформатор)</t>
  </si>
  <si>
    <t>Советская, 64а</t>
  </si>
  <si>
    <t>Советская, 66</t>
  </si>
  <si>
    <t>Советская, 68</t>
  </si>
  <si>
    <t>Ремонт электроснабжения (2-ой под.)</t>
  </si>
  <si>
    <t>2 шт./6 м.</t>
  </si>
  <si>
    <t>7 м.</t>
  </si>
  <si>
    <t>Советская, 72, 72а</t>
  </si>
  <si>
    <t>6 кв.м.</t>
  </si>
  <si>
    <t>1,8 кв.м.</t>
  </si>
  <si>
    <t>Ремонт ступеней перед входом в подъезд</t>
  </si>
  <si>
    <t>0,5 м.</t>
  </si>
  <si>
    <t>Ремонт системы канализации</t>
  </si>
  <si>
    <t>Советская, 70</t>
  </si>
  <si>
    <t>Строительная, 18</t>
  </si>
  <si>
    <t>Строительная, 16</t>
  </si>
  <si>
    <t>Строительная, 5</t>
  </si>
  <si>
    <t>Тепличная, 6</t>
  </si>
  <si>
    <t>Тепличная, 8</t>
  </si>
  <si>
    <t>Тепличная, 10</t>
  </si>
  <si>
    <t>Шоршелская, 3</t>
  </si>
  <si>
    <t>Шоршелская, 4а</t>
  </si>
  <si>
    <t>Замена общедомового  ПУ электроэнергии</t>
  </si>
  <si>
    <t>Шоршелская, 15</t>
  </si>
  <si>
    <t>Шоршелская, 13</t>
  </si>
  <si>
    <t>Шоршелская, 11</t>
  </si>
  <si>
    <t>Шоссейная, 2а</t>
  </si>
  <si>
    <t>Шоссейная, 2</t>
  </si>
  <si>
    <t>Шоссейная, 6</t>
  </si>
  <si>
    <t>Шоссейная, 8</t>
  </si>
  <si>
    <t>45 м.</t>
  </si>
  <si>
    <t>Установка подпорки пола в кв. №1</t>
  </si>
  <si>
    <t>Шоссейная, 10</t>
  </si>
  <si>
    <t>Шоссейная, 12</t>
  </si>
  <si>
    <t>Шоссейная, 14</t>
  </si>
  <si>
    <t>Ремонт подъездных потолков</t>
  </si>
  <si>
    <t>34 кв.м.</t>
  </si>
  <si>
    <t>Шоссейная, 25</t>
  </si>
  <si>
    <t>Установка подъездных козырьков</t>
  </si>
  <si>
    <t>Шоссейная, 27</t>
  </si>
  <si>
    <t>Шоссейная, 29</t>
  </si>
  <si>
    <t>17 кв.м.</t>
  </si>
  <si>
    <t>Шоссейная, 31</t>
  </si>
  <si>
    <t>Шоссейная, 33</t>
  </si>
  <si>
    <t>Уст-ка общедомового  ПУ электроэнергии</t>
  </si>
  <si>
    <t>30 лет Победы, 1а</t>
  </si>
  <si>
    <t>Гемонт групп. щитков на лестн. площадке</t>
  </si>
  <si>
    <t>7 шт.</t>
  </si>
  <si>
    <t>30 лет Победы, 1б</t>
  </si>
  <si>
    <t>Замена электрокабеля</t>
  </si>
  <si>
    <t>10 м.</t>
  </si>
  <si>
    <t>52,5 кв.м.</t>
  </si>
  <si>
    <t>30 лет Победы, 1в</t>
  </si>
  <si>
    <t>41 кв.м.</t>
  </si>
  <si>
    <t>30 лет Победы, 1г</t>
  </si>
  <si>
    <t>30 лет Победы, 38</t>
  </si>
  <si>
    <t>30 лет Победы, 36</t>
  </si>
  <si>
    <t>50 лет СССР, 32</t>
  </si>
  <si>
    <t>50 лет СССР, 28</t>
  </si>
  <si>
    <t>50 лет СССР, 21</t>
  </si>
  <si>
    <t>50 лет СССР, 41</t>
  </si>
  <si>
    <t>Замена трансформатора тока</t>
  </si>
  <si>
    <t>Установка насоса</t>
  </si>
  <si>
    <t>Ремонт оголовок вентканалов, цоколя</t>
  </si>
  <si>
    <t>Кугесьское сельское поселение (п. Кугеси)</t>
  </si>
  <si>
    <t>Лапсарское сельское поселение (д. Сятракасы)</t>
  </si>
  <si>
    <t>Восточная, 1</t>
  </si>
  <si>
    <t>Ремонт межпанельных швов</t>
  </si>
  <si>
    <t>187,6 п.м.</t>
  </si>
  <si>
    <t>Восточная, 2</t>
  </si>
  <si>
    <t>192,6 п.м.</t>
  </si>
  <si>
    <t>1 под.</t>
  </si>
  <si>
    <t>Восточная, 3</t>
  </si>
  <si>
    <t>Вурман-Сюктерское сельское поселение (п. Сюктерка)</t>
  </si>
  <si>
    <t>Замена вентиля ХВС в подвале</t>
  </si>
  <si>
    <t>Замена входных дверей в подъезды дома</t>
  </si>
  <si>
    <t>Волжские зори, 1б</t>
  </si>
  <si>
    <t>32 м.</t>
  </si>
  <si>
    <t>Ремонт подвальной разводки системы отопления</t>
  </si>
  <si>
    <t>Волжские зори, 1а</t>
  </si>
  <si>
    <t>5 шт./2 шт.</t>
  </si>
  <si>
    <t>Замена задвижек в системе отопления, смена выключателей</t>
  </si>
  <si>
    <t>40 кв.м.</t>
  </si>
  <si>
    <t>Главная, 46</t>
  </si>
  <si>
    <t>Ремонт вентканалов на крыше</t>
  </si>
  <si>
    <t>Главная, 43</t>
  </si>
  <si>
    <t>Главная, 39</t>
  </si>
  <si>
    <t>Ремонт парапетов на кровле</t>
  </si>
  <si>
    <t>7 шт./3 шт.</t>
  </si>
  <si>
    <t>Главная, 3</t>
  </si>
  <si>
    <t>7 шт./2 шт.</t>
  </si>
  <si>
    <t>236 кв.м.</t>
  </si>
  <si>
    <t>Ремонт мягкой кровли (3-ий под.)</t>
  </si>
  <si>
    <t>Главная, 2</t>
  </si>
  <si>
    <t>2 шт./3 шт.</t>
  </si>
  <si>
    <t>Главная, 1</t>
  </si>
  <si>
    <t>Косметический ремонт 1-ого подъезда (возмещение)</t>
  </si>
  <si>
    <t>Замена входных дверей (возмещение)</t>
  </si>
  <si>
    <t>Вурман-Сюктерское сельское поселение (д. Вурманкасы)</t>
  </si>
  <si>
    <t>Вега, 1</t>
  </si>
  <si>
    <t>Вега, 2</t>
  </si>
  <si>
    <t>15 м.</t>
  </si>
  <si>
    <t>Волга, 1</t>
  </si>
  <si>
    <t>Сирмапосинское сельское поселение (д. Чиршкасы)</t>
  </si>
  <si>
    <t>11-ой Пятилетки, 2</t>
  </si>
  <si>
    <t>Замена дверных блоков</t>
  </si>
  <si>
    <t>6 шт.</t>
  </si>
  <si>
    <t>35 м.</t>
  </si>
  <si>
    <t>11-ой Пятилетки, 3</t>
  </si>
  <si>
    <t>11-ой Пятилетки, 4</t>
  </si>
  <si>
    <t>11-ой Пятилетки, 5</t>
  </si>
  <si>
    <t>Ремонт УКК(уличн. колдцы канализации)</t>
  </si>
  <si>
    <t>11-ой Пятилетки, 6</t>
  </si>
  <si>
    <t>Синьяльское сельское поселение (с. Синьялы)</t>
  </si>
  <si>
    <t>Центральная, 1</t>
  </si>
  <si>
    <t>38 кв.м.</t>
  </si>
  <si>
    <t>Центральная, 2</t>
  </si>
  <si>
    <t>Центральная, 3</t>
  </si>
  <si>
    <t>Центральная, 29</t>
  </si>
  <si>
    <t>Замена канализац. труб, очистка канализац. дворовой сети</t>
  </si>
  <si>
    <t>9м./81м.</t>
  </si>
  <si>
    <t>Центральная, 40</t>
  </si>
  <si>
    <t>174 кв.м.</t>
  </si>
  <si>
    <t>Советская, 1а</t>
  </si>
  <si>
    <t>Советская, 2а</t>
  </si>
  <si>
    <t xml:space="preserve">Ремонт межпанельных швов </t>
  </si>
  <si>
    <t>497 п.м.</t>
  </si>
  <si>
    <t>38 м./10 шт.</t>
  </si>
  <si>
    <t>16 шт./72 м.</t>
  </si>
  <si>
    <t>155 м./68 шт.</t>
  </si>
  <si>
    <t>2 шт./6 кв.м.</t>
  </si>
  <si>
    <t>12 шт./24 м.</t>
  </si>
  <si>
    <t>48 м./2 шт.</t>
  </si>
  <si>
    <t>79 м./17 шт.</t>
  </si>
  <si>
    <t>Шоссейная, 4</t>
  </si>
  <si>
    <t>Марпосадская,12, 12а</t>
  </si>
  <si>
    <t>Плановая сумма текущего ремонта на 2010 г. с НДС</t>
  </si>
  <si>
    <t>Ремонт кладки парапетной части стены/ металлического парапета</t>
  </si>
  <si>
    <t>Утепление чердачной разводки системы ГВС ф25 мм.</t>
  </si>
  <si>
    <t>Ремонт кровли (штукатурка вентканалов,дымоходов,парапетов)</t>
  </si>
  <si>
    <t>Ремонт групп. щитков на лестн. площадке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</si>
</sst>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38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15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7" fillId="0" borderId="16" xfId="0" applyFont="1" applyBorder="1" applyAlignment="1">
      <alignment horizontal="center" vertical="top" wrapText="1"/>
    </xf>
    <xf numFmtId="0" fontId="38" fillId="0" borderId="16" xfId="0" applyFont="1" applyBorder="1" applyAlignment="1">
      <alignment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38" fillId="0" borderId="17" xfId="0" applyFont="1" applyBorder="1" applyAlignment="1">
      <alignment vertical="top" wrapText="1"/>
    </xf>
    <xf numFmtId="0" fontId="37" fillId="0" borderId="18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9"/>
  <sheetViews>
    <sheetView tabSelected="1" zoomScalePageLayoutView="0" workbookViewId="0" topLeftCell="A1">
      <selection activeCell="F294" sqref="F294"/>
    </sheetView>
  </sheetViews>
  <sheetFormatPr defaultColWidth="9.140625" defaultRowHeight="15"/>
  <cols>
    <col min="1" max="1" width="23.00390625" style="0" customWidth="1"/>
    <col min="2" max="2" width="67.57421875" style="0" customWidth="1"/>
    <col min="3" max="3" width="16.28125" style="0" customWidth="1"/>
    <col min="4" max="4" width="12.57421875" style="0" customWidth="1"/>
    <col min="5" max="5" width="13.00390625" style="0" customWidth="1"/>
    <col min="6" max="6" width="12.7109375" style="0" customWidth="1"/>
    <col min="7" max="7" width="12.8515625" style="0" customWidth="1"/>
  </cols>
  <sheetData>
    <row r="2" ht="15.75" thickBot="1"/>
    <row r="3" spans="1:7" ht="97.5" customHeight="1" thickBot="1">
      <c r="A3" s="13" t="s">
        <v>0</v>
      </c>
      <c r="B3" s="16" t="s">
        <v>1</v>
      </c>
      <c r="C3" s="1" t="s">
        <v>2</v>
      </c>
      <c r="D3" s="7" t="s">
        <v>3</v>
      </c>
      <c r="E3" s="7" t="s">
        <v>96</v>
      </c>
      <c r="F3" s="26" t="s">
        <v>422</v>
      </c>
      <c r="G3" s="7" t="s">
        <v>110</v>
      </c>
    </row>
    <row r="4" spans="1:7" ht="16.5" thickBot="1">
      <c r="A4" s="44" t="s">
        <v>350</v>
      </c>
      <c r="B4" s="45"/>
      <c r="C4" s="45"/>
      <c r="D4" s="45"/>
      <c r="E4" s="45"/>
      <c r="F4" s="45"/>
      <c r="G4" s="46"/>
    </row>
    <row r="5" spans="1:7" ht="16.5" thickBot="1">
      <c r="A5" s="9" t="s">
        <v>150</v>
      </c>
      <c r="B5" s="2" t="s">
        <v>56</v>
      </c>
      <c r="C5" s="8" t="s">
        <v>151</v>
      </c>
      <c r="D5" s="8">
        <v>28595</v>
      </c>
      <c r="E5" s="8">
        <f>D5</f>
        <v>28595</v>
      </c>
      <c r="F5" s="8">
        <v>34843</v>
      </c>
      <c r="G5" s="8">
        <f>F5-E5</f>
        <v>6248</v>
      </c>
    </row>
    <row r="6" spans="1:7" ht="16.5" thickBot="1">
      <c r="A6" s="9" t="s">
        <v>152</v>
      </c>
      <c r="B6" s="2"/>
      <c r="C6" s="8"/>
      <c r="D6" s="8"/>
      <c r="E6" s="8"/>
      <c r="F6" s="8">
        <v>48380</v>
      </c>
      <c r="G6" s="8">
        <f aca="true" t="shared" si="0" ref="G6:G11">F6-E6</f>
        <v>48380</v>
      </c>
    </row>
    <row r="7" spans="1:7" ht="16.5" thickBot="1">
      <c r="A7" s="9" t="s">
        <v>153</v>
      </c>
      <c r="B7" s="2" t="s">
        <v>154</v>
      </c>
      <c r="C7" s="8" t="s">
        <v>155</v>
      </c>
      <c r="D7" s="8">
        <v>11051</v>
      </c>
      <c r="E7" s="10">
        <f>D7</f>
        <v>11051</v>
      </c>
      <c r="F7" s="8">
        <v>22708</v>
      </c>
      <c r="G7" s="8">
        <f t="shared" si="0"/>
        <v>11657</v>
      </c>
    </row>
    <row r="8" spans="1:7" ht="16.5" thickBot="1">
      <c r="A8" s="9" t="s">
        <v>156</v>
      </c>
      <c r="B8" s="2" t="s">
        <v>157</v>
      </c>
      <c r="C8" s="8" t="s">
        <v>158</v>
      </c>
      <c r="D8" s="8">
        <v>1532</v>
      </c>
      <c r="E8" s="8">
        <f>D8</f>
        <v>1532</v>
      </c>
      <c r="F8" s="8">
        <v>4508</v>
      </c>
      <c r="G8" s="8">
        <f t="shared" si="0"/>
        <v>2976</v>
      </c>
    </row>
    <row r="9" spans="1:7" ht="16.5" thickBot="1">
      <c r="A9" s="9" t="s">
        <v>159</v>
      </c>
      <c r="B9" s="2"/>
      <c r="C9" s="8"/>
      <c r="D9" s="8"/>
      <c r="E9" s="8"/>
      <c r="F9" s="8">
        <v>2054</v>
      </c>
      <c r="G9" s="8">
        <f t="shared" si="0"/>
        <v>2054</v>
      </c>
    </row>
    <row r="10" spans="1:7" ht="16.5" thickBot="1">
      <c r="A10" s="4" t="s">
        <v>160</v>
      </c>
      <c r="B10" s="4"/>
      <c r="C10" s="5"/>
      <c r="D10" s="5"/>
      <c r="E10" s="5"/>
      <c r="F10" s="5">
        <v>4187</v>
      </c>
      <c r="G10" s="8">
        <f t="shared" si="0"/>
        <v>4187</v>
      </c>
    </row>
    <row r="11" spans="1:7" ht="16.5" thickBot="1">
      <c r="A11" s="4" t="s">
        <v>161</v>
      </c>
      <c r="B11" s="4"/>
      <c r="C11" s="5"/>
      <c r="D11" s="5"/>
      <c r="E11" s="5"/>
      <c r="F11" s="5">
        <v>4103</v>
      </c>
      <c r="G11" s="8">
        <f t="shared" si="0"/>
        <v>4103</v>
      </c>
    </row>
    <row r="12" spans="1:7" ht="16.5" thickBot="1">
      <c r="A12" s="38" t="s">
        <v>66</v>
      </c>
      <c r="B12" s="4" t="s">
        <v>67</v>
      </c>
      <c r="C12" s="5" t="s">
        <v>68</v>
      </c>
      <c r="D12" s="5">
        <v>53856</v>
      </c>
      <c r="E12" s="35">
        <f>D12+D13</f>
        <v>54024</v>
      </c>
      <c r="F12" s="35">
        <v>83058</v>
      </c>
      <c r="G12" s="40">
        <f>F12-E12</f>
        <v>29034</v>
      </c>
    </row>
    <row r="13" spans="1:7" ht="16.5" thickBot="1">
      <c r="A13" s="39"/>
      <c r="B13" s="4" t="s">
        <v>61</v>
      </c>
      <c r="C13" s="5" t="s">
        <v>69</v>
      </c>
      <c r="D13" s="5">
        <v>168</v>
      </c>
      <c r="E13" s="37"/>
      <c r="F13" s="37"/>
      <c r="G13" s="42"/>
    </row>
    <row r="14" spans="1:7" ht="16.5" thickBot="1">
      <c r="A14" s="38" t="s">
        <v>70</v>
      </c>
      <c r="B14" s="2" t="s">
        <v>71</v>
      </c>
      <c r="C14" s="8" t="s">
        <v>72</v>
      </c>
      <c r="D14" s="8">
        <v>3659</v>
      </c>
      <c r="E14" s="35">
        <f>D14+D15+D16+D17+D18+D19</f>
        <v>51380</v>
      </c>
      <c r="F14" s="35">
        <v>178941</v>
      </c>
      <c r="G14" s="40">
        <f>F14-E14</f>
        <v>127561</v>
      </c>
    </row>
    <row r="15" spans="1:7" ht="16.5" thickBot="1">
      <c r="A15" s="43"/>
      <c r="B15" s="4" t="s">
        <v>8</v>
      </c>
      <c r="C15" s="5" t="s">
        <v>73</v>
      </c>
      <c r="D15" s="5">
        <v>3388</v>
      </c>
      <c r="E15" s="36"/>
      <c r="F15" s="36"/>
      <c r="G15" s="41"/>
    </row>
    <row r="16" spans="1:7" ht="16.5" thickBot="1">
      <c r="A16" s="43"/>
      <c r="B16" s="4" t="s">
        <v>74</v>
      </c>
      <c r="C16" s="5" t="s">
        <v>31</v>
      </c>
      <c r="D16" s="5">
        <v>1691</v>
      </c>
      <c r="E16" s="36"/>
      <c r="F16" s="36"/>
      <c r="G16" s="41"/>
    </row>
    <row r="17" spans="1:7" ht="16.5" thickBot="1">
      <c r="A17" s="43"/>
      <c r="B17" s="4" t="s">
        <v>10</v>
      </c>
      <c r="C17" s="5">
        <v>34.2</v>
      </c>
      <c r="D17" s="5">
        <v>7055</v>
      </c>
      <c r="E17" s="36"/>
      <c r="F17" s="36"/>
      <c r="G17" s="41"/>
    </row>
    <row r="18" spans="1:7" ht="16.5" thickBot="1">
      <c r="A18" s="43"/>
      <c r="B18" s="4" t="s">
        <v>75</v>
      </c>
      <c r="C18" s="5" t="s">
        <v>76</v>
      </c>
      <c r="D18" s="5">
        <v>30865</v>
      </c>
      <c r="E18" s="36"/>
      <c r="F18" s="36"/>
      <c r="G18" s="41"/>
    </row>
    <row r="19" spans="1:7" ht="16.5" thickBot="1">
      <c r="A19" s="43"/>
      <c r="B19" s="9" t="s">
        <v>77</v>
      </c>
      <c r="C19" s="8" t="s">
        <v>113</v>
      </c>
      <c r="D19" s="35">
        <v>4722</v>
      </c>
      <c r="E19" s="36"/>
      <c r="F19" s="36"/>
      <c r="G19" s="41"/>
    </row>
    <row r="20" spans="1:7" ht="16.5" thickBot="1">
      <c r="A20" s="39"/>
      <c r="B20" s="9" t="s">
        <v>112</v>
      </c>
      <c r="C20" s="8" t="s">
        <v>78</v>
      </c>
      <c r="D20" s="37"/>
      <c r="E20" s="37"/>
      <c r="F20" s="37"/>
      <c r="G20" s="42"/>
    </row>
    <row r="21" spans="1:7" ht="16.5" thickBot="1">
      <c r="A21" s="4" t="s">
        <v>162</v>
      </c>
      <c r="B21" s="4" t="s">
        <v>163</v>
      </c>
      <c r="C21" s="5"/>
      <c r="D21" s="5">
        <v>860</v>
      </c>
      <c r="E21" s="5">
        <f>D21</f>
        <v>860</v>
      </c>
      <c r="F21" s="5">
        <v>22016</v>
      </c>
      <c r="G21" s="5">
        <f>F21-E21</f>
        <v>21156</v>
      </c>
    </row>
    <row r="22" spans="1:7" ht="16.5" thickBot="1">
      <c r="A22" s="4" t="s">
        <v>164</v>
      </c>
      <c r="B22" s="4"/>
      <c r="C22" s="5"/>
      <c r="D22" s="5"/>
      <c r="E22" s="5"/>
      <c r="F22" s="5">
        <v>24605</v>
      </c>
      <c r="G22" s="5">
        <f>F22-E22</f>
        <v>24605</v>
      </c>
    </row>
    <row r="23" spans="1:7" s="3" customFormat="1" ht="16.5" thickBot="1">
      <c r="A23" s="4" t="s">
        <v>165</v>
      </c>
      <c r="B23" s="4" t="s">
        <v>166</v>
      </c>
      <c r="C23" s="5" t="s">
        <v>137</v>
      </c>
      <c r="D23" s="5">
        <v>2716</v>
      </c>
      <c r="E23" s="5">
        <f>D23</f>
        <v>2716</v>
      </c>
      <c r="F23" s="5">
        <v>1421</v>
      </c>
      <c r="G23" s="5">
        <f>F23-E23</f>
        <v>-1295</v>
      </c>
    </row>
    <row r="24" spans="1:7" ht="16.5" thickBot="1">
      <c r="A24" s="38" t="s">
        <v>167</v>
      </c>
      <c r="B24" s="4" t="s">
        <v>168</v>
      </c>
      <c r="C24" s="5" t="s">
        <v>169</v>
      </c>
      <c r="D24" s="5">
        <v>6909</v>
      </c>
      <c r="E24" s="35">
        <f>D24+D25+D26</f>
        <v>14643</v>
      </c>
      <c r="F24" s="35">
        <v>5285</v>
      </c>
      <c r="G24" s="35">
        <f>F24-E24</f>
        <v>-9358</v>
      </c>
    </row>
    <row r="25" spans="1:7" ht="16.5" thickBot="1">
      <c r="A25" s="43"/>
      <c r="B25" s="4" t="s">
        <v>166</v>
      </c>
      <c r="C25" s="5" t="s">
        <v>137</v>
      </c>
      <c r="D25" s="5">
        <v>5427</v>
      </c>
      <c r="E25" s="36"/>
      <c r="F25" s="36"/>
      <c r="G25" s="36"/>
    </row>
    <row r="26" spans="1:7" ht="16.5" thickBot="1">
      <c r="A26" s="39"/>
      <c r="B26" s="4" t="s">
        <v>170</v>
      </c>
      <c r="C26" s="5" t="s">
        <v>171</v>
      </c>
      <c r="D26" s="5">
        <v>2307</v>
      </c>
      <c r="E26" s="37"/>
      <c r="F26" s="37"/>
      <c r="G26" s="37"/>
    </row>
    <row r="27" spans="1:7" ht="16.5" thickBot="1">
      <c r="A27" s="9" t="s">
        <v>172</v>
      </c>
      <c r="B27" s="2"/>
      <c r="C27" s="8"/>
      <c r="D27" s="8"/>
      <c r="E27" s="8"/>
      <c r="F27" s="8">
        <v>2815</v>
      </c>
      <c r="G27" s="8">
        <f>F27-E27</f>
        <v>2815</v>
      </c>
    </row>
    <row r="28" spans="1:7" ht="16.5" thickBot="1">
      <c r="A28" s="9" t="s">
        <v>173</v>
      </c>
      <c r="B28" s="2"/>
      <c r="C28" s="8"/>
      <c r="D28" s="8"/>
      <c r="E28" s="8"/>
      <c r="F28" s="8">
        <v>3830</v>
      </c>
      <c r="G28" s="8">
        <f aca="true" t="shared" si="1" ref="G28:G33">F28-E28</f>
        <v>3830</v>
      </c>
    </row>
    <row r="29" spans="1:7" ht="16.5" thickBot="1">
      <c r="A29" s="9" t="s">
        <v>174</v>
      </c>
      <c r="B29" s="2"/>
      <c r="C29" s="8"/>
      <c r="D29" s="8"/>
      <c r="E29" s="8"/>
      <c r="F29" s="8">
        <v>4545</v>
      </c>
      <c r="G29" s="8">
        <f t="shared" si="1"/>
        <v>4545</v>
      </c>
    </row>
    <row r="30" spans="1:7" ht="16.5" thickBot="1">
      <c r="A30" s="9" t="s">
        <v>175</v>
      </c>
      <c r="B30" s="2"/>
      <c r="C30" s="8"/>
      <c r="D30" s="8"/>
      <c r="E30" s="8"/>
      <c r="F30" s="8">
        <v>5401</v>
      </c>
      <c r="G30" s="8">
        <f t="shared" si="1"/>
        <v>5401</v>
      </c>
    </row>
    <row r="31" spans="1:7" ht="16.5" thickBot="1">
      <c r="A31" s="24" t="s">
        <v>421</v>
      </c>
      <c r="B31" s="2"/>
      <c r="C31" s="8"/>
      <c r="D31" s="8"/>
      <c r="E31" s="8"/>
      <c r="F31" s="8">
        <v>4167</v>
      </c>
      <c r="G31" s="8">
        <f t="shared" si="1"/>
        <v>4167</v>
      </c>
    </row>
    <row r="32" spans="1:7" ht="16.5" thickBot="1">
      <c r="A32" s="9" t="s">
        <v>176</v>
      </c>
      <c r="B32" s="2"/>
      <c r="C32" s="8"/>
      <c r="D32" s="8"/>
      <c r="E32" s="8"/>
      <c r="F32" s="8">
        <v>17512</v>
      </c>
      <c r="G32" s="8">
        <f t="shared" si="1"/>
        <v>17512</v>
      </c>
    </row>
    <row r="33" spans="1:7" ht="16.5" thickBot="1">
      <c r="A33" s="9" t="s">
        <v>177</v>
      </c>
      <c r="B33" s="2" t="s">
        <v>139</v>
      </c>
      <c r="C33" s="8" t="s">
        <v>178</v>
      </c>
      <c r="D33" s="8">
        <v>4697</v>
      </c>
      <c r="E33" s="8">
        <f>D33</f>
        <v>4697</v>
      </c>
      <c r="F33" s="8">
        <v>2589</v>
      </c>
      <c r="G33" s="8">
        <f t="shared" si="1"/>
        <v>-2108</v>
      </c>
    </row>
    <row r="34" spans="1:7" ht="16.5" thickBot="1">
      <c r="A34" s="32" t="s">
        <v>179</v>
      </c>
      <c r="B34" s="2" t="s">
        <v>148</v>
      </c>
      <c r="C34" s="8" t="s">
        <v>180</v>
      </c>
      <c r="D34" s="8">
        <v>6446</v>
      </c>
      <c r="E34" s="33">
        <f>D34+D35+D36+D37+D38</f>
        <v>35773</v>
      </c>
      <c r="F34" s="33">
        <v>55764</v>
      </c>
      <c r="G34" s="34">
        <f>F34-E34</f>
        <v>19991</v>
      </c>
    </row>
    <row r="35" spans="1:7" ht="16.5" thickBot="1">
      <c r="A35" s="32"/>
      <c r="B35" s="2" t="s">
        <v>181</v>
      </c>
      <c r="C35" s="8" t="s">
        <v>123</v>
      </c>
      <c r="D35" s="8">
        <v>2017</v>
      </c>
      <c r="E35" s="33"/>
      <c r="F35" s="33"/>
      <c r="G35" s="34"/>
    </row>
    <row r="36" spans="1:7" ht="16.5" thickBot="1">
      <c r="A36" s="32"/>
      <c r="B36" s="2" t="s">
        <v>182</v>
      </c>
      <c r="C36" s="8" t="s">
        <v>123</v>
      </c>
      <c r="D36" s="8">
        <v>1343</v>
      </c>
      <c r="E36" s="33"/>
      <c r="F36" s="33"/>
      <c r="G36" s="34"/>
    </row>
    <row r="37" spans="1:7" s="3" customFormat="1" ht="16.5" thickBot="1">
      <c r="A37" s="32"/>
      <c r="B37" s="2" t="s">
        <v>183</v>
      </c>
      <c r="C37" s="8" t="s">
        <v>184</v>
      </c>
      <c r="D37" s="8">
        <v>1591</v>
      </c>
      <c r="E37" s="33"/>
      <c r="F37" s="33"/>
      <c r="G37" s="34"/>
    </row>
    <row r="38" spans="1:7" s="3" customFormat="1" ht="16.5" thickBot="1">
      <c r="A38" s="32"/>
      <c r="B38" s="2" t="s">
        <v>136</v>
      </c>
      <c r="C38" s="8" t="s">
        <v>113</v>
      </c>
      <c r="D38" s="8">
        <v>24376</v>
      </c>
      <c r="E38" s="33"/>
      <c r="F38" s="33"/>
      <c r="G38" s="34"/>
    </row>
    <row r="39" spans="1:7" ht="18" customHeight="1" thickBot="1">
      <c r="A39" s="9" t="s">
        <v>185</v>
      </c>
      <c r="B39" s="2"/>
      <c r="C39" s="8"/>
      <c r="D39" s="8"/>
      <c r="E39" s="8"/>
      <c r="F39" s="8">
        <v>2565</v>
      </c>
      <c r="G39" s="8">
        <f>F39-E39</f>
        <v>2565</v>
      </c>
    </row>
    <row r="40" spans="1:7" ht="16.5" thickBot="1">
      <c r="A40" s="32" t="s">
        <v>186</v>
      </c>
      <c r="B40" s="2" t="s">
        <v>187</v>
      </c>
      <c r="C40" s="8" t="s">
        <v>188</v>
      </c>
      <c r="D40" s="8">
        <v>1575</v>
      </c>
      <c r="E40" s="33">
        <f>D40+D41</f>
        <v>24989</v>
      </c>
      <c r="F40" s="33">
        <v>26401</v>
      </c>
      <c r="G40" s="34">
        <f>F40-E40</f>
        <v>1412</v>
      </c>
    </row>
    <row r="41" spans="1:7" ht="16.5" thickBot="1">
      <c r="A41" s="32"/>
      <c r="B41" s="2" t="s">
        <v>136</v>
      </c>
      <c r="C41" s="8" t="s">
        <v>137</v>
      </c>
      <c r="D41" s="8">
        <v>23414</v>
      </c>
      <c r="E41" s="33"/>
      <c r="F41" s="33"/>
      <c r="G41" s="34"/>
    </row>
    <row r="42" spans="1:7" ht="16.5" thickBot="1">
      <c r="A42" s="9" t="s">
        <v>189</v>
      </c>
      <c r="B42" s="4" t="s">
        <v>190</v>
      </c>
      <c r="C42" s="5"/>
      <c r="D42" s="5">
        <v>25660</v>
      </c>
      <c r="E42" s="5">
        <f>D42</f>
        <v>25660</v>
      </c>
      <c r="F42" s="5">
        <v>5322</v>
      </c>
      <c r="G42" s="5">
        <f>F42-E42</f>
        <v>-20338</v>
      </c>
    </row>
    <row r="43" spans="1:7" ht="16.5" thickBot="1">
      <c r="A43" s="32" t="s">
        <v>191</v>
      </c>
      <c r="B43" s="9" t="s">
        <v>192</v>
      </c>
      <c r="C43" s="10" t="s">
        <v>193</v>
      </c>
      <c r="D43" s="10">
        <v>2923</v>
      </c>
      <c r="E43" s="33">
        <f>D43+D44+D45</f>
        <v>4237</v>
      </c>
      <c r="F43" s="33">
        <v>4774</v>
      </c>
      <c r="G43" s="34">
        <f>F43-E43</f>
        <v>537</v>
      </c>
    </row>
    <row r="44" spans="1:7" ht="16.5" thickBot="1">
      <c r="A44" s="32"/>
      <c r="B44" s="9" t="s">
        <v>194</v>
      </c>
      <c r="C44" s="10" t="s">
        <v>31</v>
      </c>
      <c r="D44" s="10">
        <v>623</v>
      </c>
      <c r="E44" s="33"/>
      <c r="F44" s="33"/>
      <c r="G44" s="34"/>
    </row>
    <row r="45" spans="1:7" ht="16.5" thickBot="1">
      <c r="A45" s="32"/>
      <c r="B45" s="9" t="s">
        <v>195</v>
      </c>
      <c r="C45" s="10" t="s">
        <v>196</v>
      </c>
      <c r="D45" s="10">
        <v>691</v>
      </c>
      <c r="E45" s="33"/>
      <c r="F45" s="33"/>
      <c r="G45" s="34"/>
    </row>
    <row r="46" spans="1:7" ht="16.5" thickBot="1">
      <c r="A46" s="32" t="s">
        <v>197</v>
      </c>
      <c r="B46" s="9" t="s">
        <v>198</v>
      </c>
      <c r="C46" s="10" t="s">
        <v>31</v>
      </c>
      <c r="D46" s="10">
        <v>3782</v>
      </c>
      <c r="E46" s="33">
        <f>D46+D47</f>
        <v>4473</v>
      </c>
      <c r="F46" s="33">
        <v>3961</v>
      </c>
      <c r="G46" s="34">
        <f>F46-E46</f>
        <v>-512</v>
      </c>
    </row>
    <row r="47" spans="1:7" ht="16.5" thickBot="1">
      <c r="A47" s="32"/>
      <c r="B47" s="9" t="s">
        <v>195</v>
      </c>
      <c r="C47" s="10" t="s">
        <v>196</v>
      </c>
      <c r="D47" s="10">
        <v>691</v>
      </c>
      <c r="E47" s="33"/>
      <c r="F47" s="33"/>
      <c r="G47" s="34"/>
    </row>
    <row r="48" spans="1:7" ht="16.5" thickBot="1">
      <c r="A48" s="32" t="s">
        <v>199</v>
      </c>
      <c r="B48" s="9" t="s">
        <v>198</v>
      </c>
      <c r="C48" s="10" t="s">
        <v>31</v>
      </c>
      <c r="D48" s="10">
        <v>1988</v>
      </c>
      <c r="E48" s="33">
        <f>D48+D49</f>
        <v>3988</v>
      </c>
      <c r="F48" s="33">
        <v>4959</v>
      </c>
      <c r="G48" s="34">
        <f>F48-E48</f>
        <v>971</v>
      </c>
    </row>
    <row r="49" spans="1:7" ht="16.5" thickBot="1">
      <c r="A49" s="32"/>
      <c r="B49" s="9" t="s">
        <v>200</v>
      </c>
      <c r="C49" s="10"/>
      <c r="D49" s="10">
        <v>2000</v>
      </c>
      <c r="E49" s="33"/>
      <c r="F49" s="33"/>
      <c r="G49" s="34"/>
    </row>
    <row r="50" spans="1:7" ht="16.5" thickBot="1">
      <c r="A50" s="9" t="s">
        <v>201</v>
      </c>
      <c r="B50" s="9" t="s">
        <v>198</v>
      </c>
      <c r="C50" s="10" t="s">
        <v>31</v>
      </c>
      <c r="D50" s="10">
        <v>3309</v>
      </c>
      <c r="E50" s="10">
        <f>D50</f>
        <v>3309</v>
      </c>
      <c r="F50" s="23">
        <v>3792</v>
      </c>
      <c r="G50" s="25">
        <f>F50-E50</f>
        <v>483</v>
      </c>
    </row>
    <row r="51" spans="1:7" ht="16.5" thickBot="1">
      <c r="A51" s="9" t="s">
        <v>202</v>
      </c>
      <c r="B51" s="9" t="s">
        <v>198</v>
      </c>
      <c r="C51" s="10" t="s">
        <v>31</v>
      </c>
      <c r="D51" s="10">
        <v>3186</v>
      </c>
      <c r="E51" s="10">
        <f>D51</f>
        <v>3186</v>
      </c>
      <c r="F51" s="23">
        <v>8789</v>
      </c>
      <c r="G51" s="25">
        <f>F51-E51</f>
        <v>5603</v>
      </c>
    </row>
    <row r="52" spans="1:7" ht="16.5" thickBot="1">
      <c r="A52" s="9" t="s">
        <v>203</v>
      </c>
      <c r="B52" s="9" t="s">
        <v>198</v>
      </c>
      <c r="C52" s="10" t="s">
        <v>31</v>
      </c>
      <c r="D52" s="10">
        <v>3083</v>
      </c>
      <c r="E52" s="10">
        <f>D52</f>
        <v>3083</v>
      </c>
      <c r="F52" s="23">
        <v>3391</v>
      </c>
      <c r="G52" s="25">
        <f>F52-E52</f>
        <v>308</v>
      </c>
    </row>
    <row r="53" spans="1:7" ht="16.5" thickBot="1">
      <c r="A53" s="32" t="s">
        <v>204</v>
      </c>
      <c r="B53" s="9" t="s">
        <v>222</v>
      </c>
      <c r="C53" s="10" t="s">
        <v>137</v>
      </c>
      <c r="D53" s="33">
        <v>7263</v>
      </c>
      <c r="E53" s="33">
        <f>D53</f>
        <v>7263</v>
      </c>
      <c r="F53" s="33">
        <v>18322</v>
      </c>
      <c r="G53" s="34">
        <f>F53-E53</f>
        <v>11059</v>
      </c>
    </row>
    <row r="54" spans="1:7" ht="16.5" thickBot="1">
      <c r="A54" s="32"/>
      <c r="B54" s="9" t="s">
        <v>223</v>
      </c>
      <c r="C54" s="10" t="s">
        <v>205</v>
      </c>
      <c r="D54" s="33"/>
      <c r="E54" s="33"/>
      <c r="F54" s="33"/>
      <c r="G54" s="34"/>
    </row>
    <row r="55" spans="1:7" ht="16.5" thickBot="1">
      <c r="A55" s="9" t="s">
        <v>206</v>
      </c>
      <c r="B55" s="18"/>
      <c r="C55" s="10"/>
      <c r="D55" s="10"/>
      <c r="E55" s="10"/>
      <c r="F55" s="23">
        <v>4863</v>
      </c>
      <c r="G55" s="25">
        <f>F55-E55</f>
        <v>4863</v>
      </c>
    </row>
    <row r="56" spans="1:7" ht="16.5" thickBot="1">
      <c r="A56" s="32" t="s">
        <v>207</v>
      </c>
      <c r="B56" s="9" t="s">
        <v>198</v>
      </c>
      <c r="C56" s="10" t="s">
        <v>31</v>
      </c>
      <c r="D56" s="10">
        <v>2485</v>
      </c>
      <c r="E56" s="33">
        <f>D56+D57+D58</f>
        <v>6835</v>
      </c>
      <c r="F56" s="33">
        <v>6622</v>
      </c>
      <c r="G56" s="34">
        <f>F56-E56</f>
        <v>-213</v>
      </c>
    </row>
    <row r="57" spans="1:7" ht="16.5" thickBot="1">
      <c r="A57" s="32"/>
      <c r="B57" s="9" t="s">
        <v>208</v>
      </c>
      <c r="C57" s="10" t="s">
        <v>31</v>
      </c>
      <c r="D57" s="10">
        <v>3654</v>
      </c>
      <c r="E57" s="33"/>
      <c r="F57" s="33"/>
      <c r="G57" s="34"/>
    </row>
    <row r="58" spans="1:7" ht="16.5" thickBot="1">
      <c r="A58" s="32"/>
      <c r="B58" s="9" t="s">
        <v>195</v>
      </c>
      <c r="C58" s="10" t="s">
        <v>196</v>
      </c>
      <c r="D58" s="10">
        <v>696</v>
      </c>
      <c r="E58" s="33"/>
      <c r="F58" s="33"/>
      <c r="G58" s="34"/>
    </row>
    <row r="59" spans="1:7" ht="16.5" thickBot="1">
      <c r="A59" s="32" t="s">
        <v>209</v>
      </c>
      <c r="B59" s="9" t="s">
        <v>210</v>
      </c>
      <c r="C59" s="10" t="s">
        <v>15</v>
      </c>
      <c r="D59" s="10">
        <v>3885.76</v>
      </c>
      <c r="E59" s="33">
        <f>D59+D60</f>
        <v>6981.76</v>
      </c>
      <c r="F59" s="33">
        <v>7703</v>
      </c>
      <c r="G59" s="34">
        <f>F59-E59</f>
        <v>721.2399999999998</v>
      </c>
    </row>
    <row r="60" spans="1:7" ht="16.5" thickBot="1">
      <c r="A60" s="32"/>
      <c r="B60" s="9" t="s">
        <v>148</v>
      </c>
      <c r="C60" s="10" t="s">
        <v>180</v>
      </c>
      <c r="D60" s="10">
        <v>3096</v>
      </c>
      <c r="E60" s="33"/>
      <c r="F60" s="33"/>
      <c r="G60" s="34"/>
    </row>
    <row r="61" spans="1:7" ht="16.5" thickBot="1">
      <c r="A61" s="9" t="s">
        <v>211</v>
      </c>
      <c r="B61" s="9" t="s">
        <v>198</v>
      </c>
      <c r="C61" s="10" t="s">
        <v>137</v>
      </c>
      <c r="D61" s="10">
        <v>10730</v>
      </c>
      <c r="E61" s="10">
        <f>D61</f>
        <v>10730</v>
      </c>
      <c r="F61" s="23">
        <v>6393</v>
      </c>
      <c r="G61" s="25">
        <f>F61-E61</f>
        <v>-4337</v>
      </c>
    </row>
    <row r="62" spans="1:7" ht="16.5" thickBot="1">
      <c r="A62" s="9" t="s">
        <v>212</v>
      </c>
      <c r="B62" s="9" t="s">
        <v>198</v>
      </c>
      <c r="C62" s="10" t="s">
        <v>31</v>
      </c>
      <c r="D62" s="10">
        <v>2621</v>
      </c>
      <c r="E62" s="10">
        <f>D62</f>
        <v>2621</v>
      </c>
      <c r="F62" s="23">
        <v>5994</v>
      </c>
      <c r="G62" s="25">
        <f aca="true" t="shared" si="2" ref="G62:G70">F62-E62</f>
        <v>3373</v>
      </c>
    </row>
    <row r="63" spans="1:7" ht="16.5" thickBot="1">
      <c r="A63" s="9" t="s">
        <v>213</v>
      </c>
      <c r="B63" s="9"/>
      <c r="C63" s="10"/>
      <c r="D63" s="10"/>
      <c r="E63" s="10"/>
      <c r="F63" s="23">
        <v>10996</v>
      </c>
      <c r="G63" s="25">
        <f t="shared" si="2"/>
        <v>10996</v>
      </c>
    </row>
    <row r="64" spans="1:7" ht="16.5" thickBot="1">
      <c r="A64" s="9" t="s">
        <v>214</v>
      </c>
      <c r="B64" s="9"/>
      <c r="C64" s="10"/>
      <c r="D64" s="10"/>
      <c r="E64" s="10"/>
      <c r="F64" s="23">
        <v>11766</v>
      </c>
      <c r="G64" s="25">
        <f t="shared" si="2"/>
        <v>11766</v>
      </c>
    </row>
    <row r="65" spans="1:7" ht="16.5" thickBot="1">
      <c r="A65" s="9" t="s">
        <v>215</v>
      </c>
      <c r="B65" s="9"/>
      <c r="C65" s="10"/>
      <c r="D65" s="10"/>
      <c r="E65" s="10"/>
      <c r="F65" s="23">
        <v>11309</v>
      </c>
      <c r="G65" s="25">
        <f t="shared" si="2"/>
        <v>11309</v>
      </c>
    </row>
    <row r="66" spans="1:7" ht="16.5" thickBot="1">
      <c r="A66" s="9" t="s">
        <v>216</v>
      </c>
      <c r="B66" s="9"/>
      <c r="C66" s="10"/>
      <c r="D66" s="10"/>
      <c r="E66" s="10"/>
      <c r="F66" s="23">
        <v>11694</v>
      </c>
      <c r="G66" s="25">
        <f t="shared" si="2"/>
        <v>11694</v>
      </c>
    </row>
    <row r="67" spans="1:7" ht="16.5" thickBot="1">
      <c r="A67" s="9" t="s">
        <v>217</v>
      </c>
      <c r="B67" s="9"/>
      <c r="C67" s="10"/>
      <c r="D67" s="10"/>
      <c r="E67" s="10"/>
      <c r="F67" s="23">
        <v>11410</v>
      </c>
      <c r="G67" s="25">
        <f t="shared" si="2"/>
        <v>11410</v>
      </c>
    </row>
    <row r="68" spans="1:7" ht="16.5" thickBot="1">
      <c r="A68" s="9" t="s">
        <v>218</v>
      </c>
      <c r="B68" s="9"/>
      <c r="C68" s="10"/>
      <c r="D68" s="10"/>
      <c r="E68" s="10"/>
      <c r="F68" s="23">
        <v>9880</v>
      </c>
      <c r="G68" s="25">
        <f t="shared" si="2"/>
        <v>9880</v>
      </c>
    </row>
    <row r="69" spans="1:7" ht="16.5" thickBot="1">
      <c r="A69" s="9" t="s">
        <v>219</v>
      </c>
      <c r="B69" s="9"/>
      <c r="C69" s="10"/>
      <c r="D69" s="10"/>
      <c r="E69" s="10"/>
      <c r="F69" s="23">
        <v>10034</v>
      </c>
      <c r="G69" s="25">
        <f t="shared" si="2"/>
        <v>10034</v>
      </c>
    </row>
    <row r="70" spans="1:7" ht="16.5" thickBot="1">
      <c r="A70" s="9" t="s">
        <v>220</v>
      </c>
      <c r="B70" s="9" t="s">
        <v>67</v>
      </c>
      <c r="C70" s="10" t="s">
        <v>221</v>
      </c>
      <c r="D70" s="10">
        <v>10704</v>
      </c>
      <c r="E70" s="10">
        <f>D70</f>
        <v>10704</v>
      </c>
      <c r="F70" s="23">
        <v>11496</v>
      </c>
      <c r="G70" s="25">
        <f t="shared" si="2"/>
        <v>792</v>
      </c>
    </row>
    <row r="71" spans="1:7" ht="16.5" thickBot="1">
      <c r="A71" s="38" t="s">
        <v>116</v>
      </c>
      <c r="B71" s="2" t="s">
        <v>117</v>
      </c>
      <c r="C71" s="8" t="s">
        <v>118</v>
      </c>
      <c r="D71" s="8">
        <v>40203</v>
      </c>
      <c r="E71" s="35">
        <f>D71+D72</f>
        <v>40673</v>
      </c>
      <c r="F71" s="35">
        <v>105468</v>
      </c>
      <c r="G71" s="40">
        <f>F71-E71</f>
        <v>64795</v>
      </c>
    </row>
    <row r="72" spans="1:7" ht="16.5" thickBot="1">
      <c r="A72" s="39"/>
      <c r="B72" s="4" t="s">
        <v>119</v>
      </c>
      <c r="C72" s="5" t="s">
        <v>120</v>
      </c>
      <c r="D72" s="5">
        <v>470</v>
      </c>
      <c r="E72" s="37"/>
      <c r="F72" s="37"/>
      <c r="G72" s="42"/>
    </row>
    <row r="73" spans="1:7" ht="16.5" thickBot="1">
      <c r="A73" s="38" t="s">
        <v>121</v>
      </c>
      <c r="B73" s="4" t="s">
        <v>122</v>
      </c>
      <c r="C73" s="5" t="s">
        <v>123</v>
      </c>
      <c r="D73" s="5">
        <v>3532</v>
      </c>
      <c r="E73" s="35">
        <f>D73+D74+D75</f>
        <v>8158</v>
      </c>
      <c r="F73" s="35">
        <v>138047</v>
      </c>
      <c r="G73" s="35">
        <f>F73-E73</f>
        <v>129889</v>
      </c>
    </row>
    <row r="74" spans="1:7" ht="16.5" thickBot="1">
      <c r="A74" s="43"/>
      <c r="B74" s="4" t="s">
        <v>127</v>
      </c>
      <c r="C74" s="5" t="s">
        <v>31</v>
      </c>
      <c r="D74" s="5">
        <v>1627</v>
      </c>
      <c r="E74" s="36"/>
      <c r="F74" s="36"/>
      <c r="G74" s="36"/>
    </row>
    <row r="75" spans="1:7" ht="16.5" thickBot="1">
      <c r="A75" s="39"/>
      <c r="B75" s="4" t="s">
        <v>125</v>
      </c>
      <c r="C75" s="5" t="s">
        <v>126</v>
      </c>
      <c r="D75" s="5">
        <v>2999</v>
      </c>
      <c r="E75" s="37"/>
      <c r="F75" s="37"/>
      <c r="G75" s="37"/>
    </row>
    <row r="76" spans="1:7" ht="16.5" thickBot="1">
      <c r="A76" s="38" t="s">
        <v>128</v>
      </c>
      <c r="B76" s="4" t="s">
        <v>129</v>
      </c>
      <c r="C76" s="5" t="s">
        <v>130</v>
      </c>
      <c r="D76" s="5">
        <v>10142</v>
      </c>
      <c r="E76" s="35">
        <f>D76+D77</f>
        <v>16479</v>
      </c>
      <c r="F76" s="35">
        <v>97069</v>
      </c>
      <c r="G76" s="35">
        <f>F76-E76</f>
        <v>80590</v>
      </c>
    </row>
    <row r="77" spans="1:7" ht="16.5" thickBot="1">
      <c r="A77" s="39"/>
      <c r="B77" s="4" t="s">
        <v>131</v>
      </c>
      <c r="C77" s="5" t="s">
        <v>31</v>
      </c>
      <c r="D77" s="5">
        <v>6337</v>
      </c>
      <c r="E77" s="37"/>
      <c r="F77" s="37"/>
      <c r="G77" s="37"/>
    </row>
    <row r="78" spans="1:7" ht="16.5" thickBot="1">
      <c r="A78" s="38" t="s">
        <v>79</v>
      </c>
      <c r="B78" s="4" t="s">
        <v>8</v>
      </c>
      <c r="C78" s="5" t="s">
        <v>80</v>
      </c>
      <c r="D78" s="5">
        <v>1136</v>
      </c>
      <c r="E78" s="35">
        <f>D78+D79+D80</f>
        <v>102550</v>
      </c>
      <c r="F78" s="35">
        <v>94685</v>
      </c>
      <c r="G78" s="40">
        <f>F78-E78</f>
        <v>-7865</v>
      </c>
    </row>
    <row r="79" spans="1:7" ht="16.5" thickBot="1">
      <c r="A79" s="43"/>
      <c r="B79" s="4" t="s">
        <v>81</v>
      </c>
      <c r="C79" s="5" t="s">
        <v>82</v>
      </c>
      <c r="D79" s="5">
        <v>13131</v>
      </c>
      <c r="E79" s="36"/>
      <c r="F79" s="36"/>
      <c r="G79" s="41"/>
    </row>
    <row r="80" spans="1:7" ht="16.5" thickBot="1">
      <c r="A80" s="43"/>
      <c r="B80" s="4" t="s">
        <v>12</v>
      </c>
      <c r="C80" s="5" t="s">
        <v>37</v>
      </c>
      <c r="D80" s="35">
        <v>88283</v>
      </c>
      <c r="E80" s="36"/>
      <c r="F80" s="36"/>
      <c r="G80" s="41"/>
    </row>
    <row r="81" spans="1:7" ht="16.5" thickBot="1">
      <c r="A81" s="43"/>
      <c r="B81" s="15" t="s">
        <v>19</v>
      </c>
      <c r="C81" s="6" t="s">
        <v>20</v>
      </c>
      <c r="D81" s="36"/>
      <c r="E81" s="36"/>
      <c r="F81" s="36"/>
      <c r="G81" s="41"/>
    </row>
    <row r="82" spans="1:7" ht="16.5" thickBot="1">
      <c r="A82" s="9" t="s">
        <v>132</v>
      </c>
      <c r="B82" s="2" t="s">
        <v>133</v>
      </c>
      <c r="C82" s="8" t="s">
        <v>134</v>
      </c>
      <c r="D82" s="8">
        <v>4784</v>
      </c>
      <c r="E82" s="8">
        <f>D82</f>
        <v>4784</v>
      </c>
      <c r="F82" s="8">
        <v>208571</v>
      </c>
      <c r="G82" s="30">
        <f>F82-E82</f>
        <v>203787</v>
      </c>
    </row>
    <row r="83" spans="1:7" ht="16.5" thickBot="1">
      <c r="A83" s="38" t="s">
        <v>83</v>
      </c>
      <c r="B83" s="2" t="s">
        <v>67</v>
      </c>
      <c r="C83" s="8" t="s">
        <v>84</v>
      </c>
      <c r="D83" s="10">
        <v>97549</v>
      </c>
      <c r="E83" s="35">
        <f>D83+D84+D85</f>
        <v>158467</v>
      </c>
      <c r="F83" s="35">
        <v>155167</v>
      </c>
      <c r="G83" s="40">
        <f>F83-E83</f>
        <v>-3300</v>
      </c>
    </row>
    <row r="84" spans="1:7" ht="16.5" thickBot="1">
      <c r="A84" s="43"/>
      <c r="B84" s="2" t="s">
        <v>97</v>
      </c>
      <c r="C84" s="8" t="s">
        <v>31</v>
      </c>
      <c r="D84" s="10">
        <v>278</v>
      </c>
      <c r="E84" s="36"/>
      <c r="F84" s="36"/>
      <c r="G84" s="41"/>
    </row>
    <row r="85" spans="1:7" ht="16.5" thickBot="1">
      <c r="A85" s="39"/>
      <c r="B85" s="4" t="s">
        <v>10</v>
      </c>
      <c r="C85" s="5" t="s">
        <v>85</v>
      </c>
      <c r="D85" s="5">
        <v>60640</v>
      </c>
      <c r="E85" s="37"/>
      <c r="F85" s="37"/>
      <c r="G85" s="42"/>
    </row>
    <row r="86" spans="1:7" ht="16.5" thickBot="1">
      <c r="A86" s="38" t="s">
        <v>86</v>
      </c>
      <c r="B86" s="4" t="s">
        <v>8</v>
      </c>
      <c r="C86" s="5" t="s">
        <v>9</v>
      </c>
      <c r="D86" s="5">
        <v>2025</v>
      </c>
      <c r="E86" s="35">
        <f>D86+D87+D88+D89</f>
        <v>80406</v>
      </c>
      <c r="F86" s="35">
        <v>101590</v>
      </c>
      <c r="G86" s="40">
        <f>F86-E86</f>
        <v>21184</v>
      </c>
    </row>
    <row r="87" spans="1:7" ht="16.5" thickBot="1">
      <c r="A87" s="43"/>
      <c r="B87" s="4" t="s">
        <v>87</v>
      </c>
      <c r="C87" s="5" t="s">
        <v>31</v>
      </c>
      <c r="D87" s="5">
        <v>9092</v>
      </c>
      <c r="E87" s="36"/>
      <c r="F87" s="36"/>
      <c r="G87" s="41"/>
    </row>
    <row r="88" spans="1:7" ht="16.5" thickBot="1">
      <c r="A88" s="43"/>
      <c r="B88" s="4" t="s">
        <v>10</v>
      </c>
      <c r="C88" s="5" t="s">
        <v>88</v>
      </c>
      <c r="D88" s="5">
        <v>67542</v>
      </c>
      <c r="E88" s="36"/>
      <c r="F88" s="36"/>
      <c r="G88" s="41"/>
    </row>
    <row r="89" spans="1:7" ht="16.5" thickBot="1">
      <c r="A89" s="43"/>
      <c r="B89" s="2" t="s">
        <v>36</v>
      </c>
      <c r="C89" s="8" t="s">
        <v>31</v>
      </c>
      <c r="D89" s="35">
        <v>1747</v>
      </c>
      <c r="E89" s="36"/>
      <c r="F89" s="36"/>
      <c r="G89" s="41"/>
    </row>
    <row r="90" spans="1:7" ht="16.5" thickBot="1">
      <c r="A90" s="43"/>
      <c r="B90" s="2" t="s">
        <v>61</v>
      </c>
      <c r="C90" s="8" t="s">
        <v>89</v>
      </c>
      <c r="D90" s="37"/>
      <c r="E90" s="36"/>
      <c r="F90" s="36"/>
      <c r="G90" s="41"/>
    </row>
    <row r="91" spans="1:7" ht="16.5" thickBot="1">
      <c r="A91" s="38" t="s">
        <v>90</v>
      </c>
      <c r="B91" s="2" t="s">
        <v>115</v>
      </c>
      <c r="C91" s="8" t="s">
        <v>91</v>
      </c>
      <c r="D91" s="35">
        <v>53216</v>
      </c>
      <c r="E91" s="35">
        <f>D91+D93+D94</f>
        <v>101382</v>
      </c>
      <c r="F91" s="35">
        <v>119943</v>
      </c>
      <c r="G91" s="40">
        <f>F91-E91</f>
        <v>18561</v>
      </c>
    </row>
    <row r="92" spans="1:7" ht="16.5" thickBot="1">
      <c r="A92" s="43"/>
      <c r="B92" s="2" t="s">
        <v>114</v>
      </c>
      <c r="C92" s="8" t="s">
        <v>92</v>
      </c>
      <c r="D92" s="37"/>
      <c r="E92" s="36"/>
      <c r="F92" s="36"/>
      <c r="G92" s="41"/>
    </row>
    <row r="93" spans="1:7" ht="16.5" thickBot="1">
      <c r="A93" s="43"/>
      <c r="B93" s="4" t="s">
        <v>32</v>
      </c>
      <c r="C93" s="5" t="s">
        <v>95</v>
      </c>
      <c r="D93" s="5">
        <v>683</v>
      </c>
      <c r="E93" s="36"/>
      <c r="F93" s="36"/>
      <c r="G93" s="41"/>
    </row>
    <row r="94" spans="1:7" ht="16.5" thickBot="1">
      <c r="A94" s="39"/>
      <c r="B94" s="4" t="s">
        <v>93</v>
      </c>
      <c r="C94" s="5" t="s">
        <v>94</v>
      </c>
      <c r="D94" s="5">
        <v>47483</v>
      </c>
      <c r="E94" s="37"/>
      <c r="F94" s="37"/>
      <c r="G94" s="42"/>
    </row>
    <row r="95" spans="1:7" ht="16.5" thickBot="1">
      <c r="A95" s="14" t="s">
        <v>135</v>
      </c>
      <c r="B95" s="4" t="s">
        <v>136</v>
      </c>
      <c r="C95" s="5" t="s">
        <v>137</v>
      </c>
      <c r="D95" s="5">
        <v>15873</v>
      </c>
      <c r="E95" s="5">
        <f>D95</f>
        <v>15873</v>
      </c>
      <c r="F95" s="5">
        <v>21375</v>
      </c>
      <c r="G95" s="5">
        <f>F95-E95</f>
        <v>5502</v>
      </c>
    </row>
    <row r="96" spans="1:7" ht="16.5" thickBot="1">
      <c r="A96" s="38" t="s">
        <v>138</v>
      </c>
      <c r="B96" s="4" t="s">
        <v>139</v>
      </c>
      <c r="C96" s="5" t="s">
        <v>137</v>
      </c>
      <c r="D96" s="5">
        <v>760</v>
      </c>
      <c r="E96" s="35">
        <f>D96+D97</f>
        <v>28576</v>
      </c>
      <c r="F96" s="35">
        <v>45137</v>
      </c>
      <c r="G96" s="40">
        <f>F96-E96</f>
        <v>16561</v>
      </c>
    </row>
    <row r="97" spans="1:7" ht="16.5" thickBot="1">
      <c r="A97" s="39"/>
      <c r="B97" s="4" t="s">
        <v>136</v>
      </c>
      <c r="C97" s="5" t="s">
        <v>113</v>
      </c>
      <c r="D97" s="5">
        <v>27816</v>
      </c>
      <c r="E97" s="37"/>
      <c r="F97" s="37"/>
      <c r="G97" s="42"/>
    </row>
    <row r="98" spans="1:7" ht="16.5" thickBot="1">
      <c r="A98" s="14" t="s">
        <v>140</v>
      </c>
      <c r="B98" s="4" t="s">
        <v>136</v>
      </c>
      <c r="C98" s="5" t="s">
        <v>113</v>
      </c>
      <c r="D98" s="5">
        <v>35995</v>
      </c>
      <c r="E98" s="5">
        <f>D98</f>
        <v>35995</v>
      </c>
      <c r="F98" s="5">
        <v>42737</v>
      </c>
      <c r="G98" s="5">
        <f>F98-E98</f>
        <v>6742</v>
      </c>
    </row>
    <row r="99" spans="1:7" ht="16.5" thickBot="1">
      <c r="A99" s="11" t="s">
        <v>141</v>
      </c>
      <c r="B99" s="17" t="s">
        <v>136</v>
      </c>
      <c r="C99" s="12" t="s">
        <v>113</v>
      </c>
      <c r="D99" s="12">
        <v>39106</v>
      </c>
      <c r="E99" s="12">
        <f>D99</f>
        <v>39106</v>
      </c>
      <c r="F99" s="6">
        <v>50704</v>
      </c>
      <c r="G99" s="6">
        <f>F99-E99</f>
        <v>11598</v>
      </c>
    </row>
    <row r="100" spans="1:7" ht="16.5" thickBot="1">
      <c r="A100" s="9" t="s">
        <v>142</v>
      </c>
      <c r="B100" s="2" t="s">
        <v>143</v>
      </c>
      <c r="C100" s="8" t="s">
        <v>113</v>
      </c>
      <c r="D100" s="8">
        <v>2562</v>
      </c>
      <c r="E100" s="8">
        <f>D100</f>
        <v>2562</v>
      </c>
      <c r="F100" s="8">
        <v>6341</v>
      </c>
      <c r="G100" s="8">
        <f>F100-E100</f>
        <v>3779</v>
      </c>
    </row>
    <row r="101" spans="1:7" ht="16.5" thickBot="1">
      <c r="A101" s="38" t="s">
        <v>147</v>
      </c>
      <c r="B101" s="4" t="s">
        <v>124</v>
      </c>
      <c r="C101" s="5"/>
      <c r="D101" s="5">
        <v>48854</v>
      </c>
      <c r="E101" s="35">
        <f>D101+D102+D103</f>
        <v>58283</v>
      </c>
      <c r="F101" s="35">
        <v>14916</v>
      </c>
      <c r="G101" s="35">
        <f>F101-E101</f>
        <v>-43367</v>
      </c>
    </row>
    <row r="102" spans="1:7" ht="16.5" thickBot="1">
      <c r="A102" s="43"/>
      <c r="B102" s="4" t="s">
        <v>148</v>
      </c>
      <c r="C102" s="5" t="s">
        <v>149</v>
      </c>
      <c r="D102" s="5">
        <v>3051</v>
      </c>
      <c r="E102" s="36"/>
      <c r="F102" s="36"/>
      <c r="G102" s="36"/>
    </row>
    <row r="103" spans="1:7" ht="16.5" thickBot="1">
      <c r="A103" s="39"/>
      <c r="B103" s="4" t="s">
        <v>136</v>
      </c>
      <c r="C103" s="5" t="s">
        <v>137</v>
      </c>
      <c r="D103" s="5">
        <v>6378</v>
      </c>
      <c r="E103" s="37"/>
      <c r="F103" s="37"/>
      <c r="G103" s="37"/>
    </row>
    <row r="104" spans="1:7" ht="16.5" thickBot="1">
      <c r="A104" s="38" t="s">
        <v>144</v>
      </c>
      <c r="B104" s="4" t="s">
        <v>145</v>
      </c>
      <c r="C104" s="5" t="s">
        <v>146</v>
      </c>
      <c r="D104" s="5">
        <v>304</v>
      </c>
      <c r="E104" s="35">
        <f>D104+D105+D106</f>
        <v>29496</v>
      </c>
      <c r="F104" s="35">
        <v>33167</v>
      </c>
      <c r="G104" s="40">
        <f>F104-E104</f>
        <v>3671</v>
      </c>
    </row>
    <row r="105" spans="1:7" ht="16.5" thickBot="1">
      <c r="A105" s="43"/>
      <c r="B105" s="4" t="s">
        <v>136</v>
      </c>
      <c r="C105" s="5" t="s">
        <v>137</v>
      </c>
      <c r="D105" s="5">
        <v>26630</v>
      </c>
      <c r="E105" s="36"/>
      <c r="F105" s="36"/>
      <c r="G105" s="41"/>
    </row>
    <row r="106" spans="1:7" ht="16.5" thickBot="1">
      <c r="A106" s="39"/>
      <c r="B106" s="4" t="s">
        <v>143</v>
      </c>
      <c r="C106" s="5" t="s">
        <v>113</v>
      </c>
      <c r="D106" s="5">
        <v>2562</v>
      </c>
      <c r="E106" s="37"/>
      <c r="F106" s="37"/>
      <c r="G106" s="42"/>
    </row>
    <row r="107" spans="1:7" ht="16.5" thickBot="1">
      <c r="A107" s="32" t="s">
        <v>224</v>
      </c>
      <c r="B107" s="2" t="s">
        <v>56</v>
      </c>
      <c r="C107" s="8" t="s">
        <v>225</v>
      </c>
      <c r="D107" s="8">
        <v>40368</v>
      </c>
      <c r="E107" s="33">
        <f>D107+D108</f>
        <v>77569</v>
      </c>
      <c r="F107" s="33">
        <v>40193</v>
      </c>
      <c r="G107" s="34">
        <f>F107-E107</f>
        <v>-37376</v>
      </c>
    </row>
    <row r="108" spans="1:7" ht="16.5" thickBot="1">
      <c r="A108" s="32"/>
      <c r="B108" s="2" t="s">
        <v>32</v>
      </c>
      <c r="C108" s="8" t="s">
        <v>226</v>
      </c>
      <c r="D108" s="8">
        <v>37201</v>
      </c>
      <c r="E108" s="33"/>
      <c r="F108" s="33"/>
      <c r="G108" s="34"/>
    </row>
    <row r="109" spans="1:7" ht="16.5" thickBot="1">
      <c r="A109" s="9" t="s">
        <v>227</v>
      </c>
      <c r="B109" s="2"/>
      <c r="C109" s="8"/>
      <c r="D109" s="8"/>
      <c r="E109" s="8"/>
      <c r="F109" s="8">
        <v>3770</v>
      </c>
      <c r="G109" s="8">
        <f>F109-E109</f>
        <v>3770</v>
      </c>
    </row>
    <row r="110" spans="1:7" ht="16.5" thickBot="1">
      <c r="A110" s="9" t="s">
        <v>228</v>
      </c>
      <c r="B110" s="2"/>
      <c r="C110" s="8"/>
      <c r="D110" s="8"/>
      <c r="E110" s="8"/>
      <c r="F110" s="8">
        <v>4226</v>
      </c>
      <c r="G110" s="8">
        <f>F110-E110</f>
        <v>4226</v>
      </c>
    </row>
    <row r="111" spans="1:7" ht="16.5" thickBot="1">
      <c r="A111" s="32" t="s">
        <v>229</v>
      </c>
      <c r="B111" s="9" t="s">
        <v>230</v>
      </c>
      <c r="C111" s="10" t="s">
        <v>231</v>
      </c>
      <c r="D111" s="10">
        <v>8622</v>
      </c>
      <c r="E111" s="33">
        <f>D111+D112+D113</f>
        <v>15108</v>
      </c>
      <c r="F111" s="33">
        <v>35893</v>
      </c>
      <c r="G111" s="33">
        <f>F111-E111</f>
        <v>20785</v>
      </c>
    </row>
    <row r="112" spans="1:7" ht="16.5" thickBot="1">
      <c r="A112" s="32"/>
      <c r="B112" s="9" t="s">
        <v>232</v>
      </c>
      <c r="C112" s="10" t="s">
        <v>80</v>
      </c>
      <c r="D112" s="10">
        <v>1240</v>
      </c>
      <c r="E112" s="33"/>
      <c r="F112" s="33"/>
      <c r="G112" s="33"/>
    </row>
    <row r="113" spans="1:7" ht="16.5" thickBot="1">
      <c r="A113" s="32"/>
      <c r="B113" s="9" t="s">
        <v>233</v>
      </c>
      <c r="C113" s="10" t="s">
        <v>234</v>
      </c>
      <c r="D113" s="10">
        <v>5246</v>
      </c>
      <c r="E113" s="33"/>
      <c r="F113" s="33"/>
      <c r="G113" s="33"/>
    </row>
    <row r="114" spans="1:7" ht="16.5" thickBot="1">
      <c r="A114" s="9" t="s">
        <v>235</v>
      </c>
      <c r="B114" s="9"/>
      <c r="C114" s="10"/>
      <c r="D114" s="10"/>
      <c r="E114" s="10"/>
      <c r="F114" s="23">
        <v>73995</v>
      </c>
      <c r="G114" s="23">
        <f>F114-E114</f>
        <v>73995</v>
      </c>
    </row>
    <row r="115" spans="1:7" ht="16.5" thickBot="1">
      <c r="A115" s="32" t="s">
        <v>236</v>
      </c>
      <c r="B115" s="9" t="s">
        <v>122</v>
      </c>
      <c r="C115" s="10" t="s">
        <v>237</v>
      </c>
      <c r="D115" s="10">
        <v>3737</v>
      </c>
      <c r="E115" s="33">
        <f>D115+D116+D117</f>
        <v>36743</v>
      </c>
      <c r="F115" s="33">
        <v>40175</v>
      </c>
      <c r="G115" s="33">
        <f>F115-E115</f>
        <v>3432</v>
      </c>
    </row>
    <row r="116" spans="1:7" ht="16.5" thickBot="1">
      <c r="A116" s="32"/>
      <c r="B116" s="9" t="s">
        <v>238</v>
      </c>
      <c r="C116" s="10" t="s">
        <v>196</v>
      </c>
      <c r="D116" s="10">
        <v>249</v>
      </c>
      <c r="E116" s="33"/>
      <c r="F116" s="33"/>
      <c r="G116" s="33"/>
    </row>
    <row r="117" spans="1:7" ht="16.5" thickBot="1">
      <c r="A117" s="32"/>
      <c r="B117" s="9" t="s">
        <v>56</v>
      </c>
      <c r="C117" s="10" t="s">
        <v>57</v>
      </c>
      <c r="D117" s="10">
        <v>32757</v>
      </c>
      <c r="E117" s="33"/>
      <c r="F117" s="33"/>
      <c r="G117" s="33"/>
    </row>
    <row r="118" spans="1:7" ht="16.5" thickBot="1">
      <c r="A118" s="9" t="s">
        <v>239</v>
      </c>
      <c r="B118" s="9" t="s">
        <v>163</v>
      </c>
      <c r="C118" s="10" t="s">
        <v>184</v>
      </c>
      <c r="D118" s="10">
        <v>182</v>
      </c>
      <c r="E118" s="10">
        <f>D118</f>
        <v>182</v>
      </c>
      <c r="F118" s="23">
        <v>51369</v>
      </c>
      <c r="G118" s="23">
        <f>F118-E118</f>
        <v>51187</v>
      </c>
    </row>
    <row r="119" spans="1:7" ht="16.5" thickBot="1">
      <c r="A119" s="9" t="s">
        <v>240</v>
      </c>
      <c r="B119" s="9" t="s">
        <v>136</v>
      </c>
      <c r="C119" s="10" t="s">
        <v>137</v>
      </c>
      <c r="D119" s="10">
        <v>3782</v>
      </c>
      <c r="E119" s="10">
        <f>D119</f>
        <v>3782</v>
      </c>
      <c r="F119" s="23">
        <v>17457</v>
      </c>
      <c r="G119" s="23">
        <f>F119-E119</f>
        <v>13675</v>
      </c>
    </row>
    <row r="120" spans="1:7" ht="16.5" thickBot="1">
      <c r="A120" s="9" t="s">
        <v>241</v>
      </c>
      <c r="B120" s="9"/>
      <c r="C120" s="10"/>
      <c r="D120" s="10"/>
      <c r="E120" s="10"/>
      <c r="F120" s="23">
        <v>37043</v>
      </c>
      <c r="G120" s="23">
        <f>F120-E120</f>
        <v>37043</v>
      </c>
    </row>
    <row r="121" spans="1:7" ht="16.5" thickBot="1">
      <c r="A121" s="32" t="s">
        <v>242</v>
      </c>
      <c r="B121" s="9" t="s">
        <v>383</v>
      </c>
      <c r="C121" s="10" t="s">
        <v>113</v>
      </c>
      <c r="D121" s="21">
        <v>27999.99</v>
      </c>
      <c r="E121" s="33">
        <f>D121+D122</f>
        <v>28745.99</v>
      </c>
      <c r="F121" s="33">
        <v>33822</v>
      </c>
      <c r="G121" s="33">
        <f>F121-E121</f>
        <v>5076.009999999998</v>
      </c>
    </row>
    <row r="122" spans="1:7" ht="16.5" thickBot="1">
      <c r="A122" s="32"/>
      <c r="B122" s="9" t="s">
        <v>195</v>
      </c>
      <c r="C122" s="10" t="s">
        <v>243</v>
      </c>
      <c r="D122" s="10">
        <v>746</v>
      </c>
      <c r="E122" s="33"/>
      <c r="F122" s="33"/>
      <c r="G122" s="33"/>
    </row>
    <row r="123" spans="1:7" ht="16.5" thickBot="1">
      <c r="A123" s="9" t="s">
        <v>244</v>
      </c>
      <c r="B123" s="9"/>
      <c r="C123" s="10"/>
      <c r="D123" s="10"/>
      <c r="E123" s="10"/>
      <c r="F123" s="23"/>
      <c r="G123" s="23"/>
    </row>
    <row r="124" spans="1:7" ht="16.5" thickBot="1">
      <c r="A124" s="9" t="s">
        <v>245</v>
      </c>
      <c r="B124" s="9"/>
      <c r="C124" s="10"/>
      <c r="D124" s="10"/>
      <c r="E124" s="10"/>
      <c r="F124" s="23">
        <v>3034</v>
      </c>
      <c r="G124" s="23">
        <f>F124-E124</f>
        <v>3034</v>
      </c>
    </row>
    <row r="125" spans="1:7" ht="16.5" thickBot="1">
      <c r="A125" s="9" t="s">
        <v>246</v>
      </c>
      <c r="B125" s="9"/>
      <c r="C125" s="10"/>
      <c r="D125" s="10"/>
      <c r="E125" s="10"/>
      <c r="F125" s="23">
        <v>2825</v>
      </c>
      <c r="G125" s="23">
        <f>F125-E125</f>
        <v>2825</v>
      </c>
    </row>
    <row r="126" spans="1:7" ht="16.5" thickBot="1">
      <c r="A126" s="32" t="s">
        <v>247</v>
      </c>
      <c r="B126" s="9" t="s">
        <v>238</v>
      </c>
      <c r="C126" s="10" t="s">
        <v>248</v>
      </c>
      <c r="D126" s="10">
        <v>2452</v>
      </c>
      <c r="E126" s="33">
        <f>D126+D127+D128</f>
        <v>9545</v>
      </c>
      <c r="F126" s="33">
        <v>5379</v>
      </c>
      <c r="G126" s="33">
        <f>F126-E126</f>
        <v>-4166</v>
      </c>
    </row>
    <row r="127" spans="1:7" ht="16.5" thickBot="1">
      <c r="A127" s="32"/>
      <c r="B127" s="9" t="s">
        <v>139</v>
      </c>
      <c r="C127" s="10" t="s">
        <v>249</v>
      </c>
      <c r="D127" s="10">
        <v>5619</v>
      </c>
      <c r="E127" s="33"/>
      <c r="F127" s="33"/>
      <c r="G127" s="33"/>
    </row>
    <row r="128" spans="1:7" ht="16.5" thickBot="1">
      <c r="A128" s="32"/>
      <c r="B128" s="9" t="s">
        <v>238</v>
      </c>
      <c r="C128" s="10" t="s">
        <v>250</v>
      </c>
      <c r="D128" s="10">
        <v>1474</v>
      </c>
      <c r="E128" s="33"/>
      <c r="F128" s="33"/>
      <c r="G128" s="33"/>
    </row>
    <row r="129" spans="1:7" ht="16.5" thickBot="1">
      <c r="A129" s="9" t="s">
        <v>251</v>
      </c>
      <c r="B129" s="9"/>
      <c r="C129" s="10"/>
      <c r="D129" s="10"/>
      <c r="E129" s="10"/>
      <c r="F129" s="23">
        <v>10390</v>
      </c>
      <c r="G129" s="23">
        <f>F129-E129</f>
        <v>10390</v>
      </c>
    </row>
    <row r="130" spans="1:7" ht="16.5" thickBot="1">
      <c r="A130" s="9" t="s">
        <v>252</v>
      </c>
      <c r="B130" s="9"/>
      <c r="C130" s="10"/>
      <c r="D130" s="10"/>
      <c r="E130" s="10"/>
      <c r="F130" s="23">
        <v>16151</v>
      </c>
      <c r="G130" s="23">
        <f>F130-E130</f>
        <v>16151</v>
      </c>
    </row>
    <row r="131" spans="1:7" ht="16.5" thickBot="1">
      <c r="A131" s="32" t="s">
        <v>253</v>
      </c>
      <c r="B131" s="9" t="s">
        <v>254</v>
      </c>
      <c r="C131" s="10" t="s">
        <v>255</v>
      </c>
      <c r="D131" s="10">
        <v>3540</v>
      </c>
      <c r="E131" s="33">
        <f>D131+D132+D133</f>
        <v>26647</v>
      </c>
      <c r="F131" s="33">
        <v>10319</v>
      </c>
      <c r="G131" s="33">
        <f>F131-E131</f>
        <v>-16328</v>
      </c>
    </row>
    <row r="132" spans="1:7" ht="16.5" thickBot="1">
      <c r="A132" s="32"/>
      <c r="B132" s="9" t="s">
        <v>256</v>
      </c>
      <c r="C132" s="10" t="s">
        <v>243</v>
      </c>
      <c r="D132" s="10">
        <v>10509</v>
      </c>
      <c r="E132" s="33"/>
      <c r="F132" s="33"/>
      <c r="G132" s="33"/>
    </row>
    <row r="133" spans="1:7" ht="16.5" thickBot="1">
      <c r="A133" s="32"/>
      <c r="B133" s="9" t="s">
        <v>163</v>
      </c>
      <c r="C133" s="10"/>
      <c r="D133" s="10">
        <v>12598</v>
      </c>
      <c r="E133" s="33"/>
      <c r="F133" s="33"/>
      <c r="G133" s="33"/>
    </row>
    <row r="134" spans="1:7" ht="16.5" thickBot="1">
      <c r="A134" s="9" t="s">
        <v>257</v>
      </c>
      <c r="B134" s="9"/>
      <c r="C134" s="10"/>
      <c r="D134" s="10"/>
      <c r="E134" s="10"/>
      <c r="F134" s="23">
        <v>36181</v>
      </c>
      <c r="G134" s="23">
        <f>F134-E134</f>
        <v>36181</v>
      </c>
    </row>
    <row r="135" spans="1:7" ht="16.5" thickBot="1">
      <c r="A135" s="9" t="s">
        <v>258</v>
      </c>
      <c r="B135" s="9"/>
      <c r="C135" s="10"/>
      <c r="D135" s="10"/>
      <c r="E135" s="10"/>
      <c r="F135" s="23">
        <v>7356</v>
      </c>
      <c r="G135" s="23">
        <f>F135-E135</f>
        <v>7356</v>
      </c>
    </row>
    <row r="136" spans="1:7" ht="16.5" thickBot="1">
      <c r="A136" s="9" t="s">
        <v>259</v>
      </c>
      <c r="B136" s="9"/>
      <c r="C136" s="10"/>
      <c r="D136" s="10"/>
      <c r="E136" s="10"/>
      <c r="F136" s="23">
        <v>30150</v>
      </c>
      <c r="G136" s="23">
        <f>F136-E136</f>
        <v>30150</v>
      </c>
    </row>
    <row r="137" spans="1:7" ht="16.5" thickBot="1">
      <c r="A137" s="32" t="s">
        <v>260</v>
      </c>
      <c r="B137" s="9" t="s">
        <v>261</v>
      </c>
      <c r="C137" s="10" t="s">
        <v>262</v>
      </c>
      <c r="D137" s="10">
        <v>18587</v>
      </c>
      <c r="E137" s="33">
        <f>D137+D138</f>
        <v>19084</v>
      </c>
      <c r="F137" s="33">
        <v>5369</v>
      </c>
      <c r="G137" s="33">
        <f>F137-E137</f>
        <v>-13715</v>
      </c>
    </row>
    <row r="138" spans="1:7" ht="16.5" thickBot="1">
      <c r="A138" s="32"/>
      <c r="B138" s="9" t="s">
        <v>195</v>
      </c>
      <c r="C138" s="10" t="s">
        <v>263</v>
      </c>
      <c r="D138" s="10">
        <v>497</v>
      </c>
      <c r="E138" s="33"/>
      <c r="F138" s="33"/>
      <c r="G138" s="33"/>
    </row>
    <row r="139" spans="1:7" ht="16.5" thickBot="1">
      <c r="A139" s="32" t="s">
        <v>264</v>
      </c>
      <c r="B139" s="9" t="s">
        <v>265</v>
      </c>
      <c r="C139" s="10" t="s">
        <v>31</v>
      </c>
      <c r="D139" s="10">
        <v>1334</v>
      </c>
      <c r="E139" s="33">
        <f>D139+D140</f>
        <v>1887</v>
      </c>
      <c r="F139" s="33">
        <v>5987</v>
      </c>
      <c r="G139" s="33">
        <f>F139-E139</f>
        <v>4100</v>
      </c>
    </row>
    <row r="140" spans="1:7" ht="16.5" thickBot="1">
      <c r="A140" s="32"/>
      <c r="B140" s="9" t="s">
        <v>163</v>
      </c>
      <c r="C140" s="10" t="s">
        <v>149</v>
      </c>
      <c r="D140" s="10">
        <v>553</v>
      </c>
      <c r="E140" s="33"/>
      <c r="F140" s="33"/>
      <c r="G140" s="33"/>
    </row>
    <row r="141" spans="1:7" ht="16.5" thickBot="1">
      <c r="A141" s="9" t="s">
        <v>266</v>
      </c>
      <c r="B141" s="9"/>
      <c r="C141" s="10"/>
      <c r="D141" s="10"/>
      <c r="E141" s="10"/>
      <c r="F141" s="23">
        <v>32319</v>
      </c>
      <c r="G141" s="23">
        <f>F141-E141</f>
        <v>32319</v>
      </c>
    </row>
    <row r="142" spans="1:7" ht="16.5" thickBot="1">
      <c r="A142" s="32" t="s">
        <v>267</v>
      </c>
      <c r="B142" s="9" t="s">
        <v>268</v>
      </c>
      <c r="C142" s="10" t="s">
        <v>269</v>
      </c>
      <c r="D142" s="10">
        <v>8801</v>
      </c>
      <c r="E142" s="33">
        <f>D142+D143+D144</f>
        <v>13818</v>
      </c>
      <c r="F142" s="33">
        <v>8248</v>
      </c>
      <c r="G142" s="33">
        <f>F142-E142</f>
        <v>-5570</v>
      </c>
    </row>
    <row r="143" spans="1:7" ht="16.5" thickBot="1">
      <c r="A143" s="32"/>
      <c r="B143" s="9" t="s">
        <v>270</v>
      </c>
      <c r="C143" s="10" t="s">
        <v>31</v>
      </c>
      <c r="D143" s="10">
        <v>2519</v>
      </c>
      <c r="E143" s="33"/>
      <c r="F143" s="33"/>
      <c r="G143" s="33"/>
    </row>
    <row r="144" spans="1:7" ht="16.5" thickBot="1">
      <c r="A144" s="32"/>
      <c r="B144" s="9" t="s">
        <v>271</v>
      </c>
      <c r="C144" s="10" t="s">
        <v>272</v>
      </c>
      <c r="D144" s="10">
        <v>2498</v>
      </c>
      <c r="E144" s="33"/>
      <c r="F144" s="33"/>
      <c r="G144" s="33"/>
    </row>
    <row r="145" spans="1:7" ht="16.5" thickBot="1">
      <c r="A145" s="32" t="s">
        <v>273</v>
      </c>
      <c r="B145" s="9" t="s">
        <v>124</v>
      </c>
      <c r="C145" s="10"/>
      <c r="D145" s="10">
        <v>2827</v>
      </c>
      <c r="E145" s="33">
        <f>D145+D146</f>
        <v>4154</v>
      </c>
      <c r="F145" s="33">
        <v>38262</v>
      </c>
      <c r="G145" s="33">
        <f>F145-E145</f>
        <v>34108</v>
      </c>
    </row>
    <row r="146" spans="1:7" ht="16.5" thickBot="1">
      <c r="A146" s="32"/>
      <c r="B146" s="9" t="s">
        <v>163</v>
      </c>
      <c r="C146" s="10" t="s">
        <v>221</v>
      </c>
      <c r="D146" s="10">
        <v>1327</v>
      </c>
      <c r="E146" s="33"/>
      <c r="F146" s="33"/>
      <c r="G146" s="33"/>
    </row>
    <row r="147" spans="1:7" ht="16.5" thickBot="1">
      <c r="A147" s="9" t="s">
        <v>274</v>
      </c>
      <c r="B147" s="9"/>
      <c r="C147" s="10"/>
      <c r="D147" s="10"/>
      <c r="E147" s="10"/>
      <c r="F147" s="23">
        <v>28922</v>
      </c>
      <c r="G147" s="23">
        <f>F147-E147</f>
        <v>28922</v>
      </c>
    </row>
    <row r="148" spans="1:7" ht="16.5" thickBot="1">
      <c r="A148" s="32" t="s">
        <v>277</v>
      </c>
      <c r="B148" s="9" t="s">
        <v>117</v>
      </c>
      <c r="C148" s="10" t="s">
        <v>276</v>
      </c>
      <c r="D148" s="10">
        <v>24251</v>
      </c>
      <c r="E148" s="33">
        <f>D148+D149</f>
        <v>26198</v>
      </c>
      <c r="F148" s="33">
        <v>54862</v>
      </c>
      <c r="G148" s="34">
        <f>F148-E148</f>
        <v>28664</v>
      </c>
    </row>
    <row r="149" spans="1:7" ht="16.5" thickBot="1">
      <c r="A149" s="32"/>
      <c r="B149" s="9" t="s">
        <v>275</v>
      </c>
      <c r="C149" s="10"/>
      <c r="D149" s="10">
        <v>1947</v>
      </c>
      <c r="E149" s="33"/>
      <c r="F149" s="33"/>
      <c r="G149" s="34"/>
    </row>
    <row r="150" spans="1:7" ht="16.5" thickBot="1">
      <c r="A150" s="32" t="s">
        <v>278</v>
      </c>
      <c r="B150" s="9" t="s">
        <v>124</v>
      </c>
      <c r="C150" s="10" t="s">
        <v>279</v>
      </c>
      <c r="D150" s="10">
        <v>5759</v>
      </c>
      <c r="E150" s="33">
        <f>D150+D151+D152</f>
        <v>11349</v>
      </c>
      <c r="F150" s="33">
        <v>13705</v>
      </c>
      <c r="G150" s="33">
        <f>F150-E150</f>
        <v>2356</v>
      </c>
    </row>
    <row r="151" spans="1:7" ht="16.5" thickBot="1">
      <c r="A151" s="32"/>
      <c r="B151" s="9" t="s">
        <v>280</v>
      </c>
      <c r="C151" s="10" t="s">
        <v>31</v>
      </c>
      <c r="D151" s="10">
        <v>4024</v>
      </c>
      <c r="E151" s="33"/>
      <c r="F151" s="33"/>
      <c r="G151" s="33"/>
    </row>
    <row r="152" spans="1:7" ht="16.5" thickBot="1">
      <c r="A152" s="32"/>
      <c r="B152" s="9" t="s">
        <v>281</v>
      </c>
      <c r="C152" s="10" t="s">
        <v>237</v>
      </c>
      <c r="D152" s="10">
        <v>1566</v>
      </c>
      <c r="E152" s="33"/>
      <c r="F152" s="33"/>
      <c r="G152" s="33"/>
    </row>
    <row r="153" spans="1:7" ht="16.5" thickBot="1">
      <c r="A153" s="9" t="s">
        <v>282</v>
      </c>
      <c r="B153" s="9"/>
      <c r="C153" s="10"/>
      <c r="D153" s="10"/>
      <c r="E153" s="10"/>
      <c r="F153" s="23">
        <v>39865</v>
      </c>
      <c r="G153" s="23">
        <f>F153-E153</f>
        <v>39865</v>
      </c>
    </row>
    <row r="154" spans="1:7" ht="16.5" thickBot="1">
      <c r="A154" s="32" t="s">
        <v>4</v>
      </c>
      <c r="B154" s="9" t="s">
        <v>98</v>
      </c>
      <c r="C154" s="10" t="s">
        <v>5</v>
      </c>
      <c r="D154" s="33">
        <v>109662</v>
      </c>
      <c r="E154" s="33">
        <f>D154+D156</f>
        <v>137878</v>
      </c>
      <c r="F154" s="33">
        <v>101651</v>
      </c>
      <c r="G154" s="34">
        <f>F154-E154</f>
        <v>-36227</v>
      </c>
    </row>
    <row r="155" spans="1:7" ht="16.5" thickBot="1">
      <c r="A155" s="32"/>
      <c r="B155" s="9" t="s">
        <v>99</v>
      </c>
      <c r="C155" s="22" t="s">
        <v>419</v>
      </c>
      <c r="D155" s="33"/>
      <c r="E155" s="33"/>
      <c r="F155" s="33"/>
      <c r="G155" s="34"/>
    </row>
    <row r="156" spans="1:7" ht="16.5" thickBot="1">
      <c r="A156" s="32"/>
      <c r="B156" s="9" t="s">
        <v>6</v>
      </c>
      <c r="C156" s="22" t="s">
        <v>418</v>
      </c>
      <c r="D156" s="10">
        <v>28216</v>
      </c>
      <c r="E156" s="33"/>
      <c r="F156" s="33"/>
      <c r="G156" s="34"/>
    </row>
    <row r="157" spans="1:7" ht="32.25" thickBot="1">
      <c r="A157" s="9" t="s">
        <v>287</v>
      </c>
      <c r="B157" s="2" t="s">
        <v>286</v>
      </c>
      <c r="C157" s="8" t="s">
        <v>285</v>
      </c>
      <c r="D157" s="8">
        <v>4237</v>
      </c>
      <c r="E157" s="8">
        <f>D157</f>
        <v>4237</v>
      </c>
      <c r="F157" s="8">
        <v>5786</v>
      </c>
      <c r="G157" s="30">
        <f>F157-E157</f>
        <v>1549</v>
      </c>
    </row>
    <row r="158" spans="1:7" ht="16.5" thickBot="1">
      <c r="A158" s="9" t="s">
        <v>283</v>
      </c>
      <c r="B158" s="9" t="s">
        <v>148</v>
      </c>
      <c r="C158" s="10" t="s">
        <v>284</v>
      </c>
      <c r="D158" s="10">
        <v>42972</v>
      </c>
      <c r="E158" s="10">
        <f>D158</f>
        <v>42972</v>
      </c>
      <c r="F158" s="23">
        <v>29838</v>
      </c>
      <c r="G158" s="23">
        <f>F158-E158</f>
        <v>-13134</v>
      </c>
    </row>
    <row r="159" spans="1:7" ht="16.5" thickBot="1">
      <c r="A159" s="32" t="s">
        <v>7</v>
      </c>
      <c r="B159" s="9" t="s">
        <v>8</v>
      </c>
      <c r="C159" s="10" t="s">
        <v>9</v>
      </c>
      <c r="D159" s="10">
        <v>2025</v>
      </c>
      <c r="E159" s="33">
        <f>D159+D160+D161</f>
        <v>83724</v>
      </c>
      <c r="F159" s="33">
        <v>100217</v>
      </c>
      <c r="G159" s="34">
        <f>F159-E159</f>
        <v>16493</v>
      </c>
    </row>
    <row r="160" spans="1:7" ht="16.5" thickBot="1">
      <c r="A160" s="32"/>
      <c r="B160" s="9" t="s">
        <v>10</v>
      </c>
      <c r="C160" s="10" t="s">
        <v>11</v>
      </c>
      <c r="D160" s="10">
        <v>11810</v>
      </c>
      <c r="E160" s="33"/>
      <c r="F160" s="33"/>
      <c r="G160" s="34"/>
    </row>
    <row r="161" spans="1:7" ht="16.5" thickBot="1">
      <c r="A161" s="32"/>
      <c r="B161" s="9" t="s">
        <v>12</v>
      </c>
      <c r="C161" s="10" t="s">
        <v>13</v>
      </c>
      <c r="D161" s="10">
        <v>69889</v>
      </c>
      <c r="E161" s="33"/>
      <c r="F161" s="33"/>
      <c r="G161" s="34"/>
    </row>
    <row r="162" spans="1:7" ht="16.5" thickBot="1">
      <c r="A162" s="9" t="s">
        <v>288</v>
      </c>
      <c r="B162" s="9" t="s">
        <v>56</v>
      </c>
      <c r="C162" s="10" t="s">
        <v>151</v>
      </c>
      <c r="D162" s="10">
        <v>15334</v>
      </c>
      <c r="E162" s="10">
        <f>D162</f>
        <v>15334</v>
      </c>
      <c r="F162" s="23">
        <v>29260</v>
      </c>
      <c r="G162" s="23">
        <f>F162-E162</f>
        <v>13926</v>
      </c>
    </row>
    <row r="163" spans="1:7" ht="16.5" thickBot="1">
      <c r="A163" s="32" t="s">
        <v>14</v>
      </c>
      <c r="B163" s="9" t="s">
        <v>8</v>
      </c>
      <c r="C163" s="10" t="s">
        <v>15</v>
      </c>
      <c r="D163" s="10">
        <v>1685</v>
      </c>
      <c r="E163" s="33">
        <f>D163+D164+D165+D166</f>
        <v>56526</v>
      </c>
      <c r="F163" s="33">
        <v>102897</v>
      </c>
      <c r="G163" s="34">
        <f>F163-E163</f>
        <v>46371</v>
      </c>
    </row>
    <row r="164" spans="1:7" ht="16.5" thickBot="1">
      <c r="A164" s="32"/>
      <c r="B164" s="9" t="s">
        <v>10</v>
      </c>
      <c r="C164" s="10" t="s">
        <v>16</v>
      </c>
      <c r="D164" s="10">
        <v>33808</v>
      </c>
      <c r="E164" s="33"/>
      <c r="F164" s="33"/>
      <c r="G164" s="34"/>
    </row>
    <row r="165" spans="1:7" ht="16.5" thickBot="1">
      <c r="A165" s="32"/>
      <c r="B165" s="9" t="s">
        <v>17</v>
      </c>
      <c r="C165" s="10" t="s">
        <v>18</v>
      </c>
      <c r="D165" s="10">
        <v>4942</v>
      </c>
      <c r="E165" s="33"/>
      <c r="F165" s="33"/>
      <c r="G165" s="34"/>
    </row>
    <row r="166" spans="1:7" ht="16.5" thickBot="1">
      <c r="A166" s="32"/>
      <c r="B166" s="9" t="s">
        <v>19</v>
      </c>
      <c r="C166" s="10" t="s">
        <v>20</v>
      </c>
      <c r="D166" s="33">
        <v>16091</v>
      </c>
      <c r="E166" s="33"/>
      <c r="F166" s="33"/>
      <c r="G166" s="34"/>
    </row>
    <row r="167" spans="1:7" ht="16.5" thickBot="1">
      <c r="A167" s="32"/>
      <c r="B167" s="9" t="s">
        <v>21</v>
      </c>
      <c r="C167" s="10" t="s">
        <v>22</v>
      </c>
      <c r="D167" s="33"/>
      <c r="E167" s="33"/>
      <c r="F167" s="33"/>
      <c r="G167" s="34"/>
    </row>
    <row r="168" spans="1:7" ht="16.5" thickBot="1">
      <c r="A168" s="9" t="s">
        <v>289</v>
      </c>
      <c r="B168" s="9" t="s">
        <v>290</v>
      </c>
      <c r="C168" s="10" t="s">
        <v>291</v>
      </c>
      <c r="D168" s="10">
        <v>362</v>
      </c>
      <c r="E168" s="10">
        <f>D168</f>
        <v>362</v>
      </c>
      <c r="F168" s="23">
        <v>42775</v>
      </c>
      <c r="G168" s="23">
        <f>F168-E168</f>
        <v>42413</v>
      </c>
    </row>
    <row r="169" spans="1:7" ht="16.5" thickBot="1">
      <c r="A169" s="32" t="s">
        <v>23</v>
      </c>
      <c r="B169" s="9" t="s">
        <v>8</v>
      </c>
      <c r="C169" s="10" t="s">
        <v>15</v>
      </c>
      <c r="D169" s="10">
        <v>1685</v>
      </c>
      <c r="E169" s="33">
        <f>D169+D170</f>
        <v>16587</v>
      </c>
      <c r="F169" s="33">
        <v>91528</v>
      </c>
      <c r="G169" s="34">
        <f>F169-E169</f>
        <v>74941</v>
      </c>
    </row>
    <row r="170" spans="1:7" ht="16.5" thickBot="1">
      <c r="A170" s="32"/>
      <c r="B170" s="9" t="s">
        <v>24</v>
      </c>
      <c r="C170" s="10" t="s">
        <v>25</v>
      </c>
      <c r="D170" s="10">
        <v>14902</v>
      </c>
      <c r="E170" s="33"/>
      <c r="F170" s="33"/>
      <c r="G170" s="34"/>
    </row>
    <row r="171" spans="1:7" ht="16.5" thickBot="1">
      <c r="A171" s="32" t="s">
        <v>299</v>
      </c>
      <c r="B171" s="9" t="s">
        <v>298</v>
      </c>
      <c r="C171" s="10" t="s">
        <v>297</v>
      </c>
      <c r="D171" s="10">
        <v>458</v>
      </c>
      <c r="E171" s="33">
        <f>D171+D172+D173+D174</f>
        <v>4561</v>
      </c>
      <c r="F171" s="33">
        <v>45209</v>
      </c>
      <c r="G171" s="34">
        <f>F171-E171</f>
        <v>40648</v>
      </c>
    </row>
    <row r="172" spans="1:7" ht="16.5" thickBot="1">
      <c r="A172" s="32"/>
      <c r="B172" s="9" t="s">
        <v>296</v>
      </c>
      <c r="C172" s="10" t="s">
        <v>295</v>
      </c>
      <c r="D172" s="10">
        <v>1179</v>
      </c>
      <c r="E172" s="33"/>
      <c r="F172" s="33"/>
      <c r="G172" s="34"/>
    </row>
    <row r="173" spans="1:7" ht="16.5" thickBot="1">
      <c r="A173" s="32"/>
      <c r="B173" s="9" t="s">
        <v>21</v>
      </c>
      <c r="C173" s="10" t="s">
        <v>123</v>
      </c>
      <c r="D173" s="10">
        <v>983</v>
      </c>
      <c r="E173" s="33"/>
      <c r="F173" s="33"/>
      <c r="G173" s="34"/>
    </row>
    <row r="174" spans="1:7" ht="16.5" thickBot="1">
      <c r="A174" s="32"/>
      <c r="B174" s="9" t="s">
        <v>195</v>
      </c>
      <c r="C174" s="10" t="s">
        <v>294</v>
      </c>
      <c r="D174" s="10">
        <v>1941</v>
      </c>
      <c r="E174" s="33"/>
      <c r="F174" s="33"/>
      <c r="G174" s="34"/>
    </row>
    <row r="175" spans="1:7" ht="16.5" thickBot="1">
      <c r="A175" s="32" t="s">
        <v>26</v>
      </c>
      <c r="B175" s="9" t="s">
        <v>27</v>
      </c>
      <c r="C175" s="10" t="s">
        <v>28</v>
      </c>
      <c r="D175" s="10">
        <v>26069</v>
      </c>
      <c r="E175" s="33">
        <f>D175+D176+D177+D178</f>
        <v>43930</v>
      </c>
      <c r="F175" s="33">
        <v>97641</v>
      </c>
      <c r="G175" s="34">
        <f>F175-E175</f>
        <v>53711</v>
      </c>
    </row>
    <row r="176" spans="1:7" ht="16.5" thickBot="1">
      <c r="A176" s="32"/>
      <c r="B176" s="9" t="s">
        <v>10</v>
      </c>
      <c r="C176" s="10" t="s">
        <v>29</v>
      </c>
      <c r="D176" s="10">
        <v>15554</v>
      </c>
      <c r="E176" s="33"/>
      <c r="F176" s="33"/>
      <c r="G176" s="34"/>
    </row>
    <row r="177" spans="1:7" ht="16.5" thickBot="1">
      <c r="A177" s="32"/>
      <c r="B177" s="9" t="s">
        <v>30</v>
      </c>
      <c r="C177" s="10" t="s">
        <v>31</v>
      </c>
      <c r="D177" s="10">
        <v>1730</v>
      </c>
      <c r="E177" s="33"/>
      <c r="F177" s="33"/>
      <c r="G177" s="34"/>
    </row>
    <row r="178" spans="1:7" ht="16.5" thickBot="1">
      <c r="A178" s="32"/>
      <c r="B178" s="9" t="s">
        <v>32</v>
      </c>
      <c r="C178" s="10" t="s">
        <v>33</v>
      </c>
      <c r="D178" s="10">
        <v>577</v>
      </c>
      <c r="E178" s="33"/>
      <c r="F178" s="33"/>
      <c r="G178" s="34"/>
    </row>
    <row r="179" spans="1:7" ht="16.5" thickBot="1">
      <c r="A179" s="9" t="s">
        <v>293</v>
      </c>
      <c r="B179" s="9" t="s">
        <v>67</v>
      </c>
      <c r="C179" s="10" t="s">
        <v>292</v>
      </c>
      <c r="D179" s="10">
        <v>6501</v>
      </c>
      <c r="E179" s="10">
        <f>D179</f>
        <v>6501</v>
      </c>
      <c r="F179" s="23">
        <v>62482</v>
      </c>
      <c r="G179" s="25">
        <f>F179-E179</f>
        <v>55981</v>
      </c>
    </row>
    <row r="180" spans="1:7" ht="16.5" thickBot="1">
      <c r="A180" s="32" t="s">
        <v>34</v>
      </c>
      <c r="B180" s="9" t="s">
        <v>10</v>
      </c>
      <c r="C180" s="10" t="s">
        <v>35</v>
      </c>
      <c r="D180" s="10">
        <v>15952</v>
      </c>
      <c r="E180" s="33">
        <f>D180+D181+D182+D183</f>
        <v>113096</v>
      </c>
      <c r="F180" s="33">
        <v>97708</v>
      </c>
      <c r="G180" s="34">
        <f>F180-E180</f>
        <v>-15388</v>
      </c>
    </row>
    <row r="181" spans="1:7" ht="16.5" thickBot="1">
      <c r="A181" s="32"/>
      <c r="B181" s="27" t="s">
        <v>424</v>
      </c>
      <c r="C181" s="10" t="s">
        <v>100</v>
      </c>
      <c r="D181" s="10">
        <v>24654</v>
      </c>
      <c r="E181" s="33"/>
      <c r="F181" s="33"/>
      <c r="G181" s="34"/>
    </row>
    <row r="182" spans="1:7" ht="16.5" thickBot="1">
      <c r="A182" s="32"/>
      <c r="B182" s="9" t="s">
        <v>36</v>
      </c>
      <c r="C182" s="10" t="s">
        <v>31</v>
      </c>
      <c r="D182" s="10">
        <v>1464</v>
      </c>
      <c r="E182" s="33"/>
      <c r="F182" s="33"/>
      <c r="G182" s="34"/>
    </row>
    <row r="183" spans="1:7" ht="16.5" thickBot="1">
      <c r="A183" s="32"/>
      <c r="B183" s="9" t="s">
        <v>12</v>
      </c>
      <c r="C183" s="10" t="s">
        <v>37</v>
      </c>
      <c r="D183" s="10">
        <v>71026</v>
      </c>
      <c r="E183" s="33"/>
      <c r="F183" s="33"/>
      <c r="G183" s="34"/>
    </row>
    <row r="184" spans="1:7" ht="16.5" thickBot="1">
      <c r="A184" s="32" t="s">
        <v>38</v>
      </c>
      <c r="B184" s="9" t="s">
        <v>39</v>
      </c>
      <c r="C184" s="10" t="s">
        <v>40</v>
      </c>
      <c r="D184" s="33">
        <v>4700</v>
      </c>
      <c r="E184" s="33">
        <f>D184+D186+D187+D188+D189+D191</f>
        <v>54554</v>
      </c>
      <c r="F184" s="33">
        <v>136197</v>
      </c>
      <c r="G184" s="34">
        <f>F184-E184</f>
        <v>81643</v>
      </c>
    </row>
    <row r="185" spans="1:7" ht="16.5" thickBot="1">
      <c r="A185" s="32"/>
      <c r="B185" s="9" t="s">
        <v>41</v>
      </c>
      <c r="C185" s="10" t="s">
        <v>42</v>
      </c>
      <c r="D185" s="33"/>
      <c r="E185" s="33"/>
      <c r="F185" s="33"/>
      <c r="G185" s="34"/>
    </row>
    <row r="186" spans="1:7" ht="16.5" thickBot="1">
      <c r="A186" s="32"/>
      <c r="B186" s="9" t="s">
        <v>43</v>
      </c>
      <c r="C186" s="10" t="s">
        <v>108</v>
      </c>
      <c r="D186" s="10">
        <v>3891</v>
      </c>
      <c r="E186" s="33"/>
      <c r="F186" s="33"/>
      <c r="G186" s="34"/>
    </row>
    <row r="187" spans="1:7" ht="16.5" thickBot="1">
      <c r="A187" s="32"/>
      <c r="B187" s="9" t="s">
        <v>101</v>
      </c>
      <c r="C187" s="10" t="s">
        <v>31</v>
      </c>
      <c r="D187" s="10">
        <v>3361</v>
      </c>
      <c r="E187" s="33"/>
      <c r="F187" s="33"/>
      <c r="G187" s="34"/>
    </row>
    <row r="188" spans="1:7" ht="16.5" thickBot="1">
      <c r="A188" s="32"/>
      <c r="B188" s="9" t="s">
        <v>30</v>
      </c>
      <c r="C188" s="10" t="s">
        <v>31</v>
      </c>
      <c r="D188" s="10">
        <v>1691</v>
      </c>
      <c r="E188" s="33"/>
      <c r="F188" s="33"/>
      <c r="G188" s="34"/>
    </row>
    <row r="189" spans="1:7" ht="16.5" thickBot="1">
      <c r="A189" s="32"/>
      <c r="B189" s="9" t="s">
        <v>21</v>
      </c>
      <c r="C189" s="10" t="s">
        <v>44</v>
      </c>
      <c r="D189" s="33">
        <v>39756</v>
      </c>
      <c r="E189" s="33"/>
      <c r="F189" s="33"/>
      <c r="G189" s="34"/>
    </row>
    <row r="190" spans="1:7" ht="16.5" thickBot="1">
      <c r="A190" s="32"/>
      <c r="B190" s="9" t="s">
        <v>45</v>
      </c>
      <c r="C190" s="10" t="s">
        <v>46</v>
      </c>
      <c r="D190" s="33"/>
      <c r="E190" s="33"/>
      <c r="F190" s="33"/>
      <c r="G190" s="34"/>
    </row>
    <row r="191" spans="1:7" ht="16.5" thickBot="1">
      <c r="A191" s="32"/>
      <c r="B191" s="9" t="s">
        <v>32</v>
      </c>
      <c r="C191" s="10" t="s">
        <v>47</v>
      </c>
      <c r="D191" s="10">
        <v>1155</v>
      </c>
      <c r="E191" s="33"/>
      <c r="F191" s="33"/>
      <c r="G191" s="34"/>
    </row>
    <row r="192" spans="1:7" ht="16.5" thickBot="1">
      <c r="A192" s="32" t="s">
        <v>48</v>
      </c>
      <c r="B192" s="9" t="s">
        <v>49</v>
      </c>
      <c r="C192" s="10" t="s">
        <v>50</v>
      </c>
      <c r="D192" s="10">
        <v>1584</v>
      </c>
      <c r="E192" s="33">
        <f>D192+D193+D194</f>
        <v>90200</v>
      </c>
      <c r="F192" s="33">
        <v>250661</v>
      </c>
      <c r="G192" s="34">
        <f>F192-E192</f>
        <v>160461</v>
      </c>
    </row>
    <row r="193" spans="1:7" ht="16.5" thickBot="1">
      <c r="A193" s="32"/>
      <c r="B193" s="9" t="s">
        <v>51</v>
      </c>
      <c r="C193" s="10" t="s">
        <v>52</v>
      </c>
      <c r="D193" s="10">
        <v>60767</v>
      </c>
      <c r="E193" s="33"/>
      <c r="F193" s="33"/>
      <c r="G193" s="34"/>
    </row>
    <row r="194" spans="1:7" ht="16.5" thickBot="1">
      <c r="A194" s="32"/>
      <c r="B194" s="9" t="s">
        <v>102</v>
      </c>
      <c r="C194" s="10" t="s">
        <v>104</v>
      </c>
      <c r="D194" s="33">
        <v>27849</v>
      </c>
      <c r="E194" s="33"/>
      <c r="F194" s="33"/>
      <c r="G194" s="34"/>
    </row>
    <row r="195" spans="1:7" ht="16.5" thickBot="1">
      <c r="A195" s="32"/>
      <c r="B195" s="9" t="s">
        <v>106</v>
      </c>
      <c r="C195" s="10" t="s">
        <v>105</v>
      </c>
      <c r="D195" s="33"/>
      <c r="E195" s="33"/>
      <c r="F195" s="33"/>
      <c r="G195" s="34"/>
    </row>
    <row r="196" spans="1:7" ht="16.5" thickBot="1">
      <c r="A196" s="32"/>
      <c r="B196" s="9" t="s">
        <v>107</v>
      </c>
      <c r="C196" s="10" t="s">
        <v>31</v>
      </c>
      <c r="D196" s="33"/>
      <c r="E196" s="33"/>
      <c r="F196" s="33"/>
      <c r="G196" s="34"/>
    </row>
    <row r="197" spans="1:7" ht="17.25" customHeight="1" thickBot="1">
      <c r="A197" s="32"/>
      <c r="B197" s="27" t="s">
        <v>423</v>
      </c>
      <c r="C197" s="10" t="s">
        <v>109</v>
      </c>
      <c r="D197" s="33"/>
      <c r="E197" s="33"/>
      <c r="F197" s="33"/>
      <c r="G197" s="34"/>
    </row>
    <row r="198" spans="1:7" ht="16.5" thickBot="1">
      <c r="A198" s="32"/>
      <c r="B198" s="9" t="s">
        <v>103</v>
      </c>
      <c r="C198" s="10" t="s">
        <v>53</v>
      </c>
      <c r="D198" s="33"/>
      <c r="E198" s="33"/>
      <c r="F198" s="33"/>
      <c r="G198" s="34"/>
    </row>
    <row r="199" spans="1:7" ht="16.5" thickBot="1">
      <c r="A199" s="32" t="s">
        <v>54</v>
      </c>
      <c r="B199" s="9" t="s">
        <v>8</v>
      </c>
      <c r="C199" s="10" t="s">
        <v>9</v>
      </c>
      <c r="D199" s="10">
        <v>2025</v>
      </c>
      <c r="E199" s="33">
        <f>D199+D200+D201+D202</f>
        <v>140374</v>
      </c>
      <c r="F199" s="33">
        <v>103766</v>
      </c>
      <c r="G199" s="34">
        <f>F199-E199</f>
        <v>-36608</v>
      </c>
    </row>
    <row r="200" spans="1:7" ht="16.5" thickBot="1">
      <c r="A200" s="32"/>
      <c r="B200" s="9" t="s">
        <v>10</v>
      </c>
      <c r="C200" s="10">
        <v>26.4</v>
      </c>
      <c r="D200" s="10">
        <v>5430</v>
      </c>
      <c r="E200" s="33"/>
      <c r="F200" s="33"/>
      <c r="G200" s="34"/>
    </row>
    <row r="201" spans="1:7" ht="16.5" thickBot="1">
      <c r="A201" s="32"/>
      <c r="B201" s="9" t="s">
        <v>30</v>
      </c>
      <c r="C201" s="10" t="s">
        <v>31</v>
      </c>
      <c r="D201" s="10">
        <v>755</v>
      </c>
      <c r="E201" s="33"/>
      <c r="F201" s="33"/>
      <c r="G201" s="34"/>
    </row>
    <row r="202" spans="1:7" ht="16.5" thickBot="1">
      <c r="A202" s="32"/>
      <c r="B202" s="20" t="s">
        <v>12</v>
      </c>
      <c r="C202" s="10" t="s">
        <v>55</v>
      </c>
      <c r="D202" s="33">
        <v>132164</v>
      </c>
      <c r="E202" s="33"/>
      <c r="F202" s="33"/>
      <c r="G202" s="34"/>
    </row>
    <row r="203" spans="1:7" ht="16.5" thickBot="1">
      <c r="A203" s="32"/>
      <c r="B203" s="20" t="s">
        <v>56</v>
      </c>
      <c r="C203" s="10" t="s">
        <v>57</v>
      </c>
      <c r="D203" s="33"/>
      <c r="E203" s="33"/>
      <c r="F203" s="33"/>
      <c r="G203" s="34"/>
    </row>
    <row r="204" spans="1:7" ht="16.5" thickBot="1">
      <c r="A204" s="32" t="s">
        <v>58</v>
      </c>
      <c r="B204" s="9" t="s">
        <v>8</v>
      </c>
      <c r="C204" s="10" t="s">
        <v>9</v>
      </c>
      <c r="D204" s="10">
        <v>2025</v>
      </c>
      <c r="E204" s="33">
        <f>D204+D205</f>
        <v>2686</v>
      </c>
      <c r="F204" s="33">
        <v>99798</v>
      </c>
      <c r="G204" s="34">
        <f>F204-E204</f>
        <v>97112</v>
      </c>
    </row>
    <row r="205" spans="1:7" ht="16.5" thickBot="1">
      <c r="A205" s="32"/>
      <c r="B205" s="9" t="s">
        <v>32</v>
      </c>
      <c r="C205" s="10" t="s">
        <v>111</v>
      </c>
      <c r="D205" s="10">
        <v>661</v>
      </c>
      <c r="E205" s="33"/>
      <c r="F205" s="33"/>
      <c r="G205" s="34"/>
    </row>
    <row r="206" spans="1:7" ht="16.5" thickBot="1">
      <c r="A206" s="32" t="s">
        <v>59</v>
      </c>
      <c r="B206" s="9" t="s">
        <v>8</v>
      </c>
      <c r="C206" s="10" t="s">
        <v>60</v>
      </c>
      <c r="D206" s="10">
        <v>2138</v>
      </c>
      <c r="E206" s="33">
        <f>D206+D207+D208+D209</f>
        <v>35745</v>
      </c>
      <c r="F206" s="33">
        <v>62904</v>
      </c>
      <c r="G206" s="34">
        <f>F206-E206</f>
        <v>27159</v>
      </c>
    </row>
    <row r="207" spans="1:7" ht="16.5" thickBot="1">
      <c r="A207" s="32"/>
      <c r="B207" s="9" t="s">
        <v>10</v>
      </c>
      <c r="C207" s="10" t="s">
        <v>35</v>
      </c>
      <c r="D207" s="10">
        <v>15952</v>
      </c>
      <c r="E207" s="33"/>
      <c r="F207" s="33"/>
      <c r="G207" s="34"/>
    </row>
    <row r="208" spans="1:7" ht="16.5" thickBot="1">
      <c r="A208" s="32"/>
      <c r="B208" s="9" t="s">
        <v>61</v>
      </c>
      <c r="C208" s="10" t="s">
        <v>62</v>
      </c>
      <c r="D208" s="10">
        <v>398</v>
      </c>
      <c r="E208" s="33"/>
      <c r="F208" s="33"/>
      <c r="G208" s="34"/>
    </row>
    <row r="209" spans="1:7" ht="16.5" thickBot="1">
      <c r="A209" s="32"/>
      <c r="B209" s="9" t="s">
        <v>19</v>
      </c>
      <c r="C209" s="10" t="s">
        <v>20</v>
      </c>
      <c r="D209" s="10">
        <v>17257</v>
      </c>
      <c r="E209" s="33"/>
      <c r="F209" s="33"/>
      <c r="G209" s="34"/>
    </row>
    <row r="210" spans="1:7" ht="16.5" thickBot="1">
      <c r="A210" s="32" t="s">
        <v>63</v>
      </c>
      <c r="B210" s="9" t="s">
        <v>61</v>
      </c>
      <c r="C210" s="10" t="s">
        <v>64</v>
      </c>
      <c r="D210" s="10">
        <v>2070</v>
      </c>
      <c r="E210" s="33">
        <f>D210+D211</f>
        <v>120701</v>
      </c>
      <c r="F210" s="33">
        <v>98637</v>
      </c>
      <c r="G210" s="34">
        <f>F210-E210</f>
        <v>-22064</v>
      </c>
    </row>
    <row r="211" spans="1:7" ht="16.5" thickBot="1">
      <c r="A211" s="32"/>
      <c r="B211" s="9" t="s">
        <v>19</v>
      </c>
      <c r="C211" s="22" t="s">
        <v>417</v>
      </c>
      <c r="D211" s="33">
        <v>118631</v>
      </c>
      <c r="E211" s="33"/>
      <c r="F211" s="33"/>
      <c r="G211" s="34"/>
    </row>
    <row r="212" spans="1:7" ht="16.5" thickBot="1">
      <c r="A212" s="32"/>
      <c r="B212" s="20" t="s">
        <v>56</v>
      </c>
      <c r="C212" s="10" t="s">
        <v>65</v>
      </c>
      <c r="D212" s="33"/>
      <c r="E212" s="33"/>
      <c r="F212" s="33"/>
      <c r="G212" s="34"/>
    </row>
    <row r="213" spans="1:7" ht="16.5" thickBot="1">
      <c r="A213" s="9" t="s">
        <v>302</v>
      </c>
      <c r="B213" s="9"/>
      <c r="C213" s="10"/>
      <c r="D213" s="10"/>
      <c r="E213" s="10"/>
      <c r="F213" s="23">
        <v>7754</v>
      </c>
      <c r="G213" s="23">
        <f>F213-E213</f>
        <v>7754</v>
      </c>
    </row>
    <row r="214" spans="1:7" ht="16.5" thickBot="1">
      <c r="A214" s="9" t="s">
        <v>301</v>
      </c>
      <c r="B214" s="9"/>
      <c r="C214" s="10"/>
      <c r="D214" s="10"/>
      <c r="E214" s="10"/>
      <c r="F214" s="23">
        <v>8615</v>
      </c>
      <c r="G214" s="23">
        <f aca="true" t="shared" si="3" ref="G214:G227">F214-E214</f>
        <v>8615</v>
      </c>
    </row>
    <row r="215" spans="1:7" ht="16.5" thickBot="1">
      <c r="A215" s="9" t="s">
        <v>300</v>
      </c>
      <c r="B215" s="9"/>
      <c r="C215" s="10"/>
      <c r="D215" s="10"/>
      <c r="E215" s="10"/>
      <c r="F215" s="23">
        <v>6860</v>
      </c>
      <c r="G215" s="23">
        <f t="shared" si="3"/>
        <v>6860</v>
      </c>
    </row>
    <row r="216" spans="1:7" ht="16.5" thickBot="1">
      <c r="A216" s="9" t="s">
        <v>303</v>
      </c>
      <c r="B216" s="9"/>
      <c r="C216" s="10"/>
      <c r="D216" s="10"/>
      <c r="E216" s="10"/>
      <c r="F216" s="23">
        <v>8680</v>
      </c>
      <c r="G216" s="23">
        <f t="shared" si="3"/>
        <v>8680</v>
      </c>
    </row>
    <row r="217" spans="1:7" ht="16.5" thickBot="1">
      <c r="A217" s="9" t="s">
        <v>304</v>
      </c>
      <c r="B217" s="9"/>
      <c r="C217" s="10"/>
      <c r="D217" s="10"/>
      <c r="E217" s="10"/>
      <c r="F217" s="23">
        <v>3275</v>
      </c>
      <c r="G217" s="23">
        <f t="shared" si="3"/>
        <v>3275</v>
      </c>
    </row>
    <row r="218" spans="1:7" ht="16.5" thickBot="1">
      <c r="A218" s="9" t="s">
        <v>305</v>
      </c>
      <c r="B218" s="9" t="s">
        <v>163</v>
      </c>
      <c r="C218" s="10" t="s">
        <v>234</v>
      </c>
      <c r="D218" s="10">
        <v>12007</v>
      </c>
      <c r="E218" s="10">
        <f>D218</f>
        <v>12007</v>
      </c>
      <c r="F218" s="23">
        <v>4203</v>
      </c>
      <c r="G218" s="23">
        <f t="shared" si="3"/>
        <v>-7804</v>
      </c>
    </row>
    <row r="219" spans="1:7" ht="16.5" thickBot="1">
      <c r="A219" s="9" t="s">
        <v>306</v>
      </c>
      <c r="B219" s="9"/>
      <c r="C219" s="10"/>
      <c r="D219" s="10"/>
      <c r="E219" s="10"/>
      <c r="F219" s="23">
        <v>15019</v>
      </c>
      <c r="G219" s="23">
        <f t="shared" si="3"/>
        <v>15019</v>
      </c>
    </row>
    <row r="220" spans="1:7" ht="16.5" thickBot="1">
      <c r="A220" s="9" t="s">
        <v>307</v>
      </c>
      <c r="B220" s="9" t="s">
        <v>308</v>
      </c>
      <c r="C220" s="10" t="s">
        <v>31</v>
      </c>
      <c r="D220" s="10">
        <v>3684</v>
      </c>
      <c r="E220" s="10">
        <f>D220</f>
        <v>3684</v>
      </c>
      <c r="F220" s="23">
        <v>3165</v>
      </c>
      <c r="G220" s="23">
        <f t="shared" si="3"/>
        <v>-519</v>
      </c>
    </row>
    <row r="221" spans="1:7" ht="16.5" thickBot="1">
      <c r="A221" s="9" t="s">
        <v>311</v>
      </c>
      <c r="B221" s="9"/>
      <c r="C221" s="10"/>
      <c r="D221" s="10"/>
      <c r="E221" s="10"/>
      <c r="F221" s="23">
        <v>17692</v>
      </c>
      <c r="G221" s="23">
        <f t="shared" si="3"/>
        <v>17692</v>
      </c>
    </row>
    <row r="222" spans="1:7" ht="16.5" thickBot="1">
      <c r="A222" s="9" t="s">
        <v>310</v>
      </c>
      <c r="B222" s="9"/>
      <c r="C222" s="10"/>
      <c r="D222" s="10"/>
      <c r="E222" s="10"/>
      <c r="F222" s="23">
        <v>7569</v>
      </c>
      <c r="G222" s="23">
        <f t="shared" si="3"/>
        <v>7569</v>
      </c>
    </row>
    <row r="223" spans="1:7" ht="16.5" thickBot="1">
      <c r="A223" s="9" t="s">
        <v>309</v>
      </c>
      <c r="B223" s="9"/>
      <c r="C223" s="10"/>
      <c r="D223" s="10"/>
      <c r="E223" s="10"/>
      <c r="F223" s="23">
        <v>7172</v>
      </c>
      <c r="G223" s="23">
        <f t="shared" si="3"/>
        <v>7172</v>
      </c>
    </row>
    <row r="224" spans="1:7" ht="16.5" thickBot="1">
      <c r="A224" s="9" t="s">
        <v>312</v>
      </c>
      <c r="B224" s="9"/>
      <c r="C224" s="10"/>
      <c r="D224" s="10"/>
      <c r="E224" s="10"/>
      <c r="F224" s="23">
        <v>4149</v>
      </c>
      <c r="G224" s="23">
        <f t="shared" si="3"/>
        <v>4149</v>
      </c>
    </row>
    <row r="225" spans="1:7" ht="16.5" thickBot="1">
      <c r="A225" s="9" t="s">
        <v>313</v>
      </c>
      <c r="B225" s="9" t="s">
        <v>232</v>
      </c>
      <c r="C225" s="10" t="s">
        <v>111</v>
      </c>
      <c r="D225" s="10">
        <v>2348</v>
      </c>
      <c r="E225" s="10">
        <f>D225</f>
        <v>2348</v>
      </c>
      <c r="F225" s="23">
        <v>16396</v>
      </c>
      <c r="G225" s="23">
        <f t="shared" si="3"/>
        <v>14048</v>
      </c>
    </row>
    <row r="226" spans="1:7" s="3" customFormat="1" ht="16.5" thickBot="1">
      <c r="A226" s="24" t="s">
        <v>420</v>
      </c>
      <c r="B226" s="24"/>
      <c r="C226" s="23"/>
      <c r="D226" s="23"/>
      <c r="E226" s="23"/>
      <c r="F226" s="23">
        <v>4566</v>
      </c>
      <c r="G226" s="23">
        <f t="shared" si="3"/>
        <v>4566</v>
      </c>
    </row>
    <row r="227" spans="1:7" ht="16.5" thickBot="1">
      <c r="A227" s="9" t="s">
        <v>314</v>
      </c>
      <c r="B227" s="19"/>
      <c r="C227" s="10"/>
      <c r="D227" s="10"/>
      <c r="E227" s="10"/>
      <c r="F227" s="23">
        <v>2584</v>
      </c>
      <c r="G227" s="23">
        <f t="shared" si="3"/>
        <v>2584</v>
      </c>
    </row>
    <row r="228" spans="1:7" ht="16.5" thickBot="1">
      <c r="A228" s="32" t="s">
        <v>315</v>
      </c>
      <c r="B228" s="9" t="s">
        <v>163</v>
      </c>
      <c r="C228" s="10" t="s">
        <v>316</v>
      </c>
      <c r="D228" s="10">
        <v>3956</v>
      </c>
      <c r="E228" s="33">
        <f>D228+D229</f>
        <v>4719</v>
      </c>
      <c r="F228" s="33">
        <v>7726</v>
      </c>
      <c r="G228" s="33">
        <f>F228-E228</f>
        <v>3007</v>
      </c>
    </row>
    <row r="229" spans="1:7" ht="16.5" thickBot="1">
      <c r="A229" s="32"/>
      <c r="B229" s="9" t="s">
        <v>317</v>
      </c>
      <c r="C229" s="10" t="s">
        <v>31</v>
      </c>
      <c r="D229" s="10">
        <v>763</v>
      </c>
      <c r="E229" s="33"/>
      <c r="F229" s="33"/>
      <c r="G229" s="33"/>
    </row>
    <row r="230" spans="1:7" ht="16.5" thickBot="1">
      <c r="A230" s="9" t="s">
        <v>318</v>
      </c>
      <c r="B230" s="9" t="s">
        <v>280</v>
      </c>
      <c r="C230" s="10" t="s">
        <v>31</v>
      </c>
      <c r="D230" s="10">
        <v>5006</v>
      </c>
      <c r="E230" s="10">
        <f>D230</f>
        <v>5006</v>
      </c>
      <c r="F230" s="23">
        <v>7312</v>
      </c>
      <c r="G230" s="23">
        <f aca="true" t="shared" si="4" ref="G230:G235">F230-E230</f>
        <v>2306</v>
      </c>
    </row>
    <row r="231" spans="1:7" ht="16.5" thickBot="1">
      <c r="A231" s="9" t="s">
        <v>319</v>
      </c>
      <c r="B231" s="9"/>
      <c r="C231" s="10"/>
      <c r="D231" s="10"/>
      <c r="E231" s="10"/>
      <c r="F231" s="23">
        <v>5717</v>
      </c>
      <c r="G231" s="23">
        <f t="shared" si="4"/>
        <v>5717</v>
      </c>
    </row>
    <row r="232" spans="1:7" ht="16.5" thickBot="1">
      <c r="A232" s="9" t="s">
        <v>320</v>
      </c>
      <c r="B232" s="9" t="s">
        <v>321</v>
      </c>
      <c r="C232" s="10" t="s">
        <v>322</v>
      </c>
      <c r="D232" s="10">
        <v>14613</v>
      </c>
      <c r="E232" s="10">
        <f>D232</f>
        <v>14613</v>
      </c>
      <c r="F232" s="23">
        <v>10140</v>
      </c>
      <c r="G232" s="23">
        <f t="shared" si="4"/>
        <v>-4473</v>
      </c>
    </row>
    <row r="233" spans="1:7" ht="16.5" thickBot="1">
      <c r="A233" s="9" t="s">
        <v>323</v>
      </c>
      <c r="B233" s="9" t="s">
        <v>324</v>
      </c>
      <c r="C233" s="10" t="s">
        <v>113</v>
      </c>
      <c r="D233" s="10">
        <v>6322</v>
      </c>
      <c r="E233" s="10">
        <f>D233</f>
        <v>6322</v>
      </c>
      <c r="F233" s="23">
        <v>6227</v>
      </c>
      <c r="G233" s="23">
        <f t="shared" si="4"/>
        <v>-95</v>
      </c>
    </row>
    <row r="234" spans="1:7" ht="16.5" thickBot="1">
      <c r="A234" s="9" t="s">
        <v>325</v>
      </c>
      <c r="B234" s="9"/>
      <c r="C234" s="10"/>
      <c r="D234" s="10"/>
      <c r="E234" s="10"/>
      <c r="F234" s="23">
        <v>18865</v>
      </c>
      <c r="G234" s="23">
        <f t="shared" si="4"/>
        <v>18865</v>
      </c>
    </row>
    <row r="235" spans="1:7" ht="16.5" thickBot="1">
      <c r="A235" s="32" t="s">
        <v>326</v>
      </c>
      <c r="B235" s="9" t="s">
        <v>230</v>
      </c>
      <c r="C235" s="10" t="s">
        <v>327</v>
      </c>
      <c r="D235" s="10">
        <v>5412</v>
      </c>
      <c r="E235" s="33">
        <f>D235+D236+D237</f>
        <v>16418</v>
      </c>
      <c r="F235" s="33">
        <v>13328</v>
      </c>
      <c r="G235" s="33">
        <f t="shared" si="4"/>
        <v>-3090</v>
      </c>
    </row>
    <row r="236" spans="1:7" ht="16.5" thickBot="1">
      <c r="A236" s="32"/>
      <c r="B236" s="9" t="s">
        <v>136</v>
      </c>
      <c r="C236" s="10" t="s">
        <v>137</v>
      </c>
      <c r="D236" s="10">
        <v>10509</v>
      </c>
      <c r="E236" s="33"/>
      <c r="F236" s="33"/>
      <c r="G236" s="33"/>
    </row>
    <row r="237" spans="1:7" ht="16.5" thickBot="1">
      <c r="A237" s="32"/>
      <c r="B237" s="9" t="s">
        <v>238</v>
      </c>
      <c r="C237" s="10" t="s">
        <v>263</v>
      </c>
      <c r="D237" s="10">
        <v>497</v>
      </c>
      <c r="E237" s="33"/>
      <c r="F237" s="33"/>
      <c r="G237" s="33"/>
    </row>
    <row r="238" spans="1:7" ht="16.5" thickBot="1">
      <c r="A238" s="9" t="s">
        <v>328</v>
      </c>
      <c r="B238" s="9"/>
      <c r="C238" s="10"/>
      <c r="D238" s="10"/>
      <c r="E238" s="10"/>
      <c r="F238" s="23">
        <v>46963</v>
      </c>
      <c r="G238" s="23">
        <f>F238-E238</f>
        <v>46963</v>
      </c>
    </row>
    <row r="239" spans="1:7" ht="16.5" thickBot="1">
      <c r="A239" s="9" t="s">
        <v>329</v>
      </c>
      <c r="B239" s="9" t="s">
        <v>330</v>
      </c>
      <c r="C239" s="10" t="s">
        <v>31</v>
      </c>
      <c r="D239" s="10">
        <v>8551</v>
      </c>
      <c r="E239" s="10">
        <f>D239</f>
        <v>8551</v>
      </c>
      <c r="F239" s="23">
        <v>44638</v>
      </c>
      <c r="G239" s="23">
        <f>F239-E239</f>
        <v>36087</v>
      </c>
    </row>
    <row r="240" spans="1:7" ht="16.5" thickBot="1">
      <c r="A240" s="9" t="s">
        <v>331</v>
      </c>
      <c r="B240" s="9" t="s">
        <v>332</v>
      </c>
      <c r="C240" s="10" t="s">
        <v>333</v>
      </c>
      <c r="D240" s="10">
        <v>5532.06</v>
      </c>
      <c r="E240" s="10">
        <f>D240</f>
        <v>5532.06</v>
      </c>
      <c r="F240" s="23">
        <v>39130</v>
      </c>
      <c r="G240" s="23">
        <f>F240-E240</f>
        <v>33597.94</v>
      </c>
    </row>
    <row r="241" spans="1:7" ht="16.5" thickBot="1">
      <c r="A241" s="32" t="s">
        <v>334</v>
      </c>
      <c r="B241" s="9" t="s">
        <v>332</v>
      </c>
      <c r="C241" s="10" t="s">
        <v>53</v>
      </c>
      <c r="D241" s="10">
        <v>2535.78</v>
      </c>
      <c r="E241" s="33">
        <f>D241+D242+D243</f>
        <v>15420.02</v>
      </c>
      <c r="F241" s="33">
        <v>23331</v>
      </c>
      <c r="G241" s="34">
        <f>F241-E241</f>
        <v>7910.98</v>
      </c>
    </row>
    <row r="242" spans="1:7" ht="16.5" thickBot="1">
      <c r="A242" s="32"/>
      <c r="B242" s="9" t="s">
        <v>335</v>
      </c>
      <c r="C242" s="10" t="s">
        <v>336</v>
      </c>
      <c r="D242" s="10">
        <v>2034.24</v>
      </c>
      <c r="E242" s="33"/>
      <c r="F242" s="33"/>
      <c r="G242" s="34"/>
    </row>
    <row r="243" spans="1:7" ht="16.5" thickBot="1">
      <c r="A243" s="32"/>
      <c r="B243" s="9" t="s">
        <v>32</v>
      </c>
      <c r="C243" s="10" t="s">
        <v>337</v>
      </c>
      <c r="D243" s="10">
        <v>10850</v>
      </c>
      <c r="E243" s="33"/>
      <c r="F243" s="33"/>
      <c r="G243" s="34"/>
    </row>
    <row r="244" spans="1:7" ht="16.5" thickBot="1">
      <c r="A244" s="32" t="s">
        <v>338</v>
      </c>
      <c r="B244" s="9" t="s">
        <v>332</v>
      </c>
      <c r="C244" s="10" t="s">
        <v>53</v>
      </c>
      <c r="D244" s="10">
        <v>2535.78</v>
      </c>
      <c r="E244" s="33">
        <f>D244+D245</f>
        <v>24969.78</v>
      </c>
      <c r="F244" s="33">
        <v>23734</v>
      </c>
      <c r="G244" s="34">
        <f>F244+E244</f>
        <v>48703.78</v>
      </c>
    </row>
    <row r="245" spans="1:7" ht="16.5" thickBot="1">
      <c r="A245" s="32"/>
      <c r="B245" s="27" t="s">
        <v>425</v>
      </c>
      <c r="C245" s="10" t="s">
        <v>339</v>
      </c>
      <c r="D245" s="10">
        <v>22434</v>
      </c>
      <c r="E245" s="33"/>
      <c r="F245" s="33"/>
      <c r="G245" s="34"/>
    </row>
    <row r="246" spans="1:7" ht="16.5" thickBot="1">
      <c r="A246" s="9" t="s">
        <v>340</v>
      </c>
      <c r="B246" s="9" t="s">
        <v>332</v>
      </c>
      <c r="C246" s="10" t="s">
        <v>53</v>
      </c>
      <c r="D246" s="10">
        <v>2535.78</v>
      </c>
      <c r="E246" s="10">
        <f>D246</f>
        <v>2535.78</v>
      </c>
      <c r="F246" s="23">
        <v>29027</v>
      </c>
      <c r="G246" s="25">
        <f>F246-E246</f>
        <v>26491.22</v>
      </c>
    </row>
    <row r="247" spans="1:7" ht="16.5" thickBot="1">
      <c r="A247" s="9" t="s">
        <v>342</v>
      </c>
      <c r="B247" s="9"/>
      <c r="C247" s="10"/>
      <c r="D247" s="10"/>
      <c r="E247" s="10"/>
      <c r="F247" s="23">
        <v>3791</v>
      </c>
      <c r="G247" s="23">
        <f>F247+E247</f>
        <v>3791</v>
      </c>
    </row>
    <row r="248" spans="1:7" ht="16.5" thickBot="1">
      <c r="A248" s="9" t="s">
        <v>341</v>
      </c>
      <c r="B248" s="9"/>
      <c r="C248" s="10"/>
      <c r="D248" s="10"/>
      <c r="E248" s="10"/>
      <c r="F248" s="23">
        <v>4910</v>
      </c>
      <c r="G248" s="23">
        <f>F248+E248</f>
        <v>4910</v>
      </c>
    </row>
    <row r="249" spans="1:7" ht="16.5" thickBot="1">
      <c r="A249" s="9" t="s">
        <v>345</v>
      </c>
      <c r="B249" s="9"/>
      <c r="C249" s="10"/>
      <c r="D249" s="10"/>
      <c r="E249" s="10"/>
      <c r="F249" s="23">
        <v>6668</v>
      </c>
      <c r="G249" s="23">
        <f>F249+E249</f>
        <v>6668</v>
      </c>
    </row>
    <row r="250" spans="1:7" ht="16.5" thickBot="1">
      <c r="A250" s="9" t="s">
        <v>344</v>
      </c>
      <c r="B250" s="9"/>
      <c r="C250" s="10"/>
      <c r="D250" s="10"/>
      <c r="E250" s="10"/>
      <c r="F250" s="23">
        <v>4493</v>
      </c>
      <c r="G250" s="23">
        <f>F250+E250</f>
        <v>4493</v>
      </c>
    </row>
    <row r="251" spans="1:7" ht="16.5" thickBot="1">
      <c r="A251" s="9" t="s">
        <v>343</v>
      </c>
      <c r="B251" s="9"/>
      <c r="C251" s="10"/>
      <c r="D251" s="10"/>
      <c r="E251" s="10"/>
      <c r="F251" s="23">
        <v>2381</v>
      </c>
      <c r="G251" s="23">
        <f>F251+E251</f>
        <v>2381</v>
      </c>
    </row>
    <row r="252" spans="1:7" ht="16.5" thickBot="1">
      <c r="A252" s="32" t="s">
        <v>346</v>
      </c>
      <c r="B252" s="9" t="s">
        <v>347</v>
      </c>
      <c r="C252" s="10" t="s">
        <v>31</v>
      </c>
      <c r="D252" s="10">
        <v>1591</v>
      </c>
      <c r="E252" s="33">
        <f>D252+D253+D254+D255</f>
        <v>65944.58</v>
      </c>
      <c r="F252" s="33">
        <v>66633</v>
      </c>
      <c r="G252" s="34">
        <f>F252-E252</f>
        <v>688.4199999999983</v>
      </c>
    </row>
    <row r="253" spans="1:7" ht="16.5" thickBot="1">
      <c r="A253" s="32"/>
      <c r="B253" s="9" t="s">
        <v>348</v>
      </c>
      <c r="C253" s="10" t="s">
        <v>31</v>
      </c>
      <c r="D253" s="10">
        <v>14032</v>
      </c>
      <c r="E253" s="33"/>
      <c r="F253" s="33"/>
      <c r="G253" s="34"/>
    </row>
    <row r="254" spans="1:7" ht="16.5" thickBot="1">
      <c r="A254" s="32"/>
      <c r="B254" s="9" t="s">
        <v>349</v>
      </c>
      <c r="C254" s="22" t="s">
        <v>416</v>
      </c>
      <c r="D254" s="10">
        <v>47803</v>
      </c>
      <c r="E254" s="33"/>
      <c r="F254" s="33"/>
      <c r="G254" s="34"/>
    </row>
    <row r="255" spans="1:7" ht="16.5" thickBot="1">
      <c r="A255" s="32"/>
      <c r="B255" s="9" t="s">
        <v>230</v>
      </c>
      <c r="C255" s="10" t="s">
        <v>80</v>
      </c>
      <c r="D255" s="10">
        <v>2518.58</v>
      </c>
      <c r="E255" s="33"/>
      <c r="F255" s="33"/>
      <c r="G255" s="34"/>
    </row>
    <row r="258" ht="15.75" thickBot="1"/>
    <row r="259" spans="1:7" ht="96" customHeight="1" thickBot="1">
      <c r="A259" s="13" t="s">
        <v>0</v>
      </c>
      <c r="B259" s="16" t="s">
        <v>1</v>
      </c>
      <c r="C259" s="13" t="s">
        <v>2</v>
      </c>
      <c r="D259" s="13" t="s">
        <v>3</v>
      </c>
      <c r="E259" s="13" t="s">
        <v>96</v>
      </c>
      <c r="F259" s="26" t="s">
        <v>422</v>
      </c>
      <c r="G259" s="13" t="s">
        <v>110</v>
      </c>
    </row>
    <row r="260" spans="1:7" ht="16.5" thickBot="1">
      <c r="A260" s="44" t="s">
        <v>351</v>
      </c>
      <c r="B260" s="45"/>
      <c r="C260" s="45"/>
      <c r="D260" s="45"/>
      <c r="E260" s="45"/>
      <c r="F260" s="45"/>
      <c r="G260" s="46"/>
    </row>
    <row r="261" spans="1:7" ht="16.5" thickBot="1">
      <c r="A261" s="9" t="s">
        <v>352</v>
      </c>
      <c r="B261" s="9" t="s">
        <v>353</v>
      </c>
      <c r="C261" s="10" t="s">
        <v>354</v>
      </c>
      <c r="D261" s="10">
        <v>38657</v>
      </c>
      <c r="E261" s="10">
        <f>D261</f>
        <v>38657</v>
      </c>
      <c r="F261" s="28">
        <v>18803</v>
      </c>
      <c r="G261" s="29">
        <f>F261-E261</f>
        <v>-19854</v>
      </c>
    </row>
    <row r="262" spans="1:7" ht="16.5" thickBot="1">
      <c r="A262" s="32" t="s">
        <v>355</v>
      </c>
      <c r="B262" s="9" t="s">
        <v>353</v>
      </c>
      <c r="C262" s="10" t="s">
        <v>356</v>
      </c>
      <c r="D262" s="10">
        <v>39675</v>
      </c>
      <c r="E262" s="33">
        <f>D262+D263+D264</f>
        <v>44652</v>
      </c>
      <c r="F262" s="33">
        <v>17730</v>
      </c>
      <c r="G262" s="34">
        <f>F262-E262</f>
        <v>-26922</v>
      </c>
    </row>
    <row r="263" spans="1:7" ht="16.5" thickBot="1">
      <c r="A263" s="32"/>
      <c r="B263" s="9" t="s">
        <v>122</v>
      </c>
      <c r="C263" s="10" t="s">
        <v>237</v>
      </c>
      <c r="D263" s="10">
        <v>3737</v>
      </c>
      <c r="E263" s="33"/>
      <c r="F263" s="33"/>
      <c r="G263" s="34"/>
    </row>
    <row r="264" spans="1:7" ht="16.5" thickBot="1">
      <c r="A264" s="32"/>
      <c r="B264" s="9" t="s">
        <v>382</v>
      </c>
      <c r="C264" s="10" t="s">
        <v>357</v>
      </c>
      <c r="D264" s="10">
        <v>1240</v>
      </c>
      <c r="E264" s="33"/>
      <c r="F264" s="33"/>
      <c r="G264" s="34"/>
    </row>
    <row r="265" spans="1:7" ht="16.5" thickBot="1">
      <c r="A265" s="9" t="s">
        <v>358</v>
      </c>
      <c r="B265" s="9" t="s">
        <v>353</v>
      </c>
      <c r="C265" s="10" t="s">
        <v>356</v>
      </c>
      <c r="D265" s="10">
        <v>39675</v>
      </c>
      <c r="E265" s="10">
        <f>D265</f>
        <v>39675</v>
      </c>
      <c r="F265" s="28">
        <v>17007</v>
      </c>
      <c r="G265" s="29">
        <f>F265-E265</f>
        <v>-22668</v>
      </c>
    </row>
    <row r="268" ht="15.75" thickBot="1"/>
    <row r="269" spans="1:7" ht="97.5" customHeight="1" thickBot="1">
      <c r="A269" s="13" t="s">
        <v>0</v>
      </c>
      <c r="B269" s="16" t="s">
        <v>1</v>
      </c>
      <c r="C269" s="13" t="s">
        <v>2</v>
      </c>
      <c r="D269" s="13" t="s">
        <v>3</v>
      </c>
      <c r="E269" s="13" t="s">
        <v>96</v>
      </c>
      <c r="F269" s="26" t="s">
        <v>422</v>
      </c>
      <c r="G269" s="13" t="s">
        <v>110</v>
      </c>
    </row>
    <row r="270" spans="1:7" ht="16.5" thickBot="1">
      <c r="A270" s="44" t="s">
        <v>359</v>
      </c>
      <c r="B270" s="45"/>
      <c r="C270" s="45"/>
      <c r="D270" s="45"/>
      <c r="E270" s="45"/>
      <c r="F270" s="45"/>
      <c r="G270" s="46"/>
    </row>
    <row r="271" spans="1:7" ht="16.5" thickBot="1">
      <c r="A271" s="32" t="s">
        <v>381</v>
      </c>
      <c r="B271" s="9" t="s">
        <v>364</v>
      </c>
      <c r="C271" s="22" t="s">
        <v>415</v>
      </c>
      <c r="D271" s="10">
        <v>143763</v>
      </c>
      <c r="E271" s="34">
        <f>D271+D272+D273</f>
        <v>152320</v>
      </c>
      <c r="F271" s="33">
        <v>130180</v>
      </c>
      <c r="G271" s="34">
        <f>F271-E271</f>
        <v>-22140</v>
      </c>
    </row>
    <row r="272" spans="1:7" ht="16.5" thickBot="1">
      <c r="A272" s="32"/>
      <c r="B272" s="9" t="s">
        <v>367</v>
      </c>
      <c r="C272" s="10" t="s">
        <v>380</v>
      </c>
      <c r="D272" s="10">
        <v>5330</v>
      </c>
      <c r="E272" s="34"/>
      <c r="F272" s="33"/>
      <c r="G272" s="34"/>
    </row>
    <row r="273" spans="1:7" ht="16.5" thickBot="1">
      <c r="A273" s="32"/>
      <c r="B273" s="9" t="s">
        <v>373</v>
      </c>
      <c r="C273" s="10" t="s">
        <v>111</v>
      </c>
      <c r="D273" s="10">
        <v>3227</v>
      </c>
      <c r="E273" s="34"/>
      <c r="F273" s="33"/>
      <c r="G273" s="34"/>
    </row>
    <row r="274" spans="1:7" ht="16.5" thickBot="1">
      <c r="A274" s="32" t="s">
        <v>379</v>
      </c>
      <c r="B274" s="9" t="s">
        <v>378</v>
      </c>
      <c r="C274" s="10" t="s">
        <v>377</v>
      </c>
      <c r="D274" s="10">
        <v>99342</v>
      </c>
      <c r="E274" s="34">
        <f>D274+D275</f>
        <v>104356</v>
      </c>
      <c r="F274" s="33">
        <v>110068</v>
      </c>
      <c r="G274" s="34">
        <f>F274-E274</f>
        <v>5712</v>
      </c>
    </row>
    <row r="275" spans="1:7" ht="16.5" thickBot="1">
      <c r="A275" s="32"/>
      <c r="B275" s="9" t="s">
        <v>367</v>
      </c>
      <c r="C275" s="10" t="s">
        <v>376</v>
      </c>
      <c r="D275" s="10">
        <v>5014</v>
      </c>
      <c r="E275" s="34"/>
      <c r="F275" s="33"/>
      <c r="G275" s="34"/>
    </row>
    <row r="276" spans="1:7" ht="16.5" thickBot="1">
      <c r="A276" s="32" t="s">
        <v>375</v>
      </c>
      <c r="B276" s="9" t="s">
        <v>367</v>
      </c>
      <c r="C276" s="10" t="s">
        <v>374</v>
      </c>
      <c r="D276" s="10">
        <v>6684</v>
      </c>
      <c r="E276" s="34">
        <v>12540</v>
      </c>
      <c r="F276" s="33">
        <v>150408</v>
      </c>
      <c r="G276" s="34">
        <f>F276-E276</f>
        <v>137868</v>
      </c>
    </row>
    <row r="277" spans="1:7" ht="16.5" thickBot="1">
      <c r="A277" s="32"/>
      <c r="B277" s="9" t="s">
        <v>373</v>
      </c>
      <c r="C277" s="10" t="s">
        <v>80</v>
      </c>
      <c r="D277" s="10">
        <v>5856</v>
      </c>
      <c r="E277" s="34"/>
      <c r="F277" s="33"/>
      <c r="G277" s="34"/>
    </row>
    <row r="278" spans="1:7" ht="16.5" thickBot="1">
      <c r="A278" s="9" t="s">
        <v>372</v>
      </c>
      <c r="B278" s="19"/>
      <c r="C278" s="10"/>
      <c r="D278" s="10"/>
      <c r="E278" s="10"/>
      <c r="F278" s="28">
        <v>4043</v>
      </c>
      <c r="G278" s="28">
        <f>F278-E278</f>
        <v>4043</v>
      </c>
    </row>
    <row r="279" spans="1:7" ht="16.5" thickBot="1">
      <c r="A279" s="9" t="s">
        <v>371</v>
      </c>
      <c r="B279" s="9" t="s">
        <v>370</v>
      </c>
      <c r="C279" s="10" t="s">
        <v>137</v>
      </c>
      <c r="D279" s="10">
        <v>6536</v>
      </c>
      <c r="E279" s="10">
        <f>D279</f>
        <v>6536</v>
      </c>
      <c r="F279" s="28">
        <v>4571</v>
      </c>
      <c r="G279" s="28">
        <f>F279-E279</f>
        <v>-1965</v>
      </c>
    </row>
    <row r="280" spans="1:7" ht="16.5" thickBot="1">
      <c r="A280" s="32" t="s">
        <v>369</v>
      </c>
      <c r="B280" s="9" t="s">
        <v>61</v>
      </c>
      <c r="C280" s="10" t="s">
        <v>368</v>
      </c>
      <c r="D280" s="10">
        <v>18298</v>
      </c>
      <c r="E280" s="34">
        <f>D280+D281+D282</f>
        <v>127526</v>
      </c>
      <c r="F280" s="33">
        <v>60985</v>
      </c>
      <c r="G280" s="34">
        <f>F280-E280</f>
        <v>-66541</v>
      </c>
    </row>
    <row r="281" spans="1:7" ht="16.5" thickBot="1">
      <c r="A281" s="32"/>
      <c r="B281" s="9" t="s">
        <v>367</v>
      </c>
      <c r="C281" s="10" t="s">
        <v>366</v>
      </c>
      <c r="D281" s="10">
        <v>4358</v>
      </c>
      <c r="E281" s="34"/>
      <c r="F281" s="33"/>
      <c r="G281" s="34"/>
    </row>
    <row r="282" spans="1:7" ht="16.5" thickBot="1">
      <c r="A282" s="32"/>
      <c r="B282" s="9" t="s">
        <v>56</v>
      </c>
      <c r="C282" s="10" t="s">
        <v>57</v>
      </c>
      <c r="D282" s="10">
        <v>104870</v>
      </c>
      <c r="E282" s="34"/>
      <c r="F282" s="33"/>
      <c r="G282" s="34"/>
    </row>
    <row r="283" spans="1:7" ht="16.5" thickBot="1">
      <c r="A283" s="32" t="s">
        <v>365</v>
      </c>
      <c r="B283" s="9" t="s">
        <v>364</v>
      </c>
      <c r="C283" s="22" t="s">
        <v>414</v>
      </c>
      <c r="D283" s="10">
        <v>44892</v>
      </c>
      <c r="E283" s="33">
        <f>D283+D284</f>
        <v>54491</v>
      </c>
      <c r="F283" s="33">
        <v>34944</v>
      </c>
      <c r="G283" s="34">
        <f>F283-E283</f>
        <v>-19547</v>
      </c>
    </row>
    <row r="284" spans="1:7" ht="16.5" thickBot="1">
      <c r="A284" s="32"/>
      <c r="B284" s="9" t="s">
        <v>67</v>
      </c>
      <c r="C284" s="10" t="s">
        <v>363</v>
      </c>
      <c r="D284" s="10">
        <v>9599</v>
      </c>
      <c r="E284" s="33"/>
      <c r="F284" s="33"/>
      <c r="G284" s="34"/>
    </row>
    <row r="285" spans="1:7" ht="16.5" thickBot="1">
      <c r="A285" s="32" t="s">
        <v>362</v>
      </c>
      <c r="B285" s="9" t="s">
        <v>361</v>
      </c>
      <c r="C285" s="10" t="s">
        <v>113</v>
      </c>
      <c r="D285" s="10">
        <v>23207</v>
      </c>
      <c r="E285" s="33">
        <f>D285+D286</f>
        <v>23535</v>
      </c>
      <c r="F285" s="33">
        <v>38443</v>
      </c>
      <c r="G285" s="34">
        <f>F285-E285</f>
        <v>14908</v>
      </c>
    </row>
    <row r="286" spans="1:7" ht="16.5" thickBot="1">
      <c r="A286" s="32"/>
      <c r="B286" s="9" t="s">
        <v>360</v>
      </c>
      <c r="C286" s="10" t="s">
        <v>31</v>
      </c>
      <c r="D286" s="10">
        <v>328</v>
      </c>
      <c r="E286" s="33"/>
      <c r="F286" s="33"/>
      <c r="G286" s="34"/>
    </row>
    <row r="289" ht="15.75" thickBot="1"/>
    <row r="290" spans="1:7" ht="95.25" customHeight="1" thickBot="1">
      <c r="A290" s="13" t="s">
        <v>0</v>
      </c>
      <c r="B290" s="16" t="s">
        <v>1</v>
      </c>
      <c r="C290" s="13" t="s">
        <v>2</v>
      </c>
      <c r="D290" s="13" t="s">
        <v>3</v>
      </c>
      <c r="E290" s="13" t="s">
        <v>96</v>
      </c>
      <c r="F290" s="26" t="s">
        <v>422</v>
      </c>
      <c r="G290" s="13" t="s">
        <v>110</v>
      </c>
    </row>
    <row r="291" spans="1:7" ht="16.5" thickBot="1">
      <c r="A291" s="44" t="s">
        <v>384</v>
      </c>
      <c r="B291" s="45"/>
      <c r="C291" s="45"/>
      <c r="D291" s="45"/>
      <c r="E291" s="45"/>
      <c r="F291" s="45"/>
      <c r="G291" s="46"/>
    </row>
    <row r="292" spans="1:7" ht="16.5" thickBot="1">
      <c r="A292" s="9" t="s">
        <v>385</v>
      </c>
      <c r="B292" s="9"/>
      <c r="C292" s="10"/>
      <c r="D292" s="10"/>
      <c r="E292" s="10"/>
      <c r="F292" s="28">
        <v>19077</v>
      </c>
      <c r="G292" s="28">
        <f>F292-E292</f>
        <v>19077</v>
      </c>
    </row>
    <row r="293" spans="1:7" ht="16.5" thickBot="1">
      <c r="A293" s="9" t="s">
        <v>386</v>
      </c>
      <c r="B293" s="9" t="s">
        <v>181</v>
      </c>
      <c r="C293" s="10" t="s">
        <v>387</v>
      </c>
      <c r="D293" s="10">
        <v>1508</v>
      </c>
      <c r="E293" s="10">
        <f>D293</f>
        <v>1508</v>
      </c>
      <c r="F293" s="28">
        <v>20626</v>
      </c>
      <c r="G293" s="28">
        <f>F293-E293</f>
        <v>19118</v>
      </c>
    </row>
    <row r="294" spans="1:7" ht="16.5" thickBot="1">
      <c r="A294" s="9" t="s">
        <v>388</v>
      </c>
      <c r="B294" s="9"/>
      <c r="C294" s="10"/>
      <c r="D294" s="10"/>
      <c r="E294" s="10"/>
      <c r="F294" s="28">
        <v>16737</v>
      </c>
      <c r="G294" s="28">
        <f>F294-E294</f>
        <v>16737</v>
      </c>
    </row>
    <row r="297" ht="15.75" thickBot="1"/>
    <row r="298" spans="1:7" ht="96" customHeight="1" thickBot="1">
      <c r="A298" s="13" t="s">
        <v>0</v>
      </c>
      <c r="B298" s="16" t="s">
        <v>1</v>
      </c>
      <c r="C298" s="13" t="s">
        <v>2</v>
      </c>
      <c r="D298" s="13" t="s">
        <v>3</v>
      </c>
      <c r="E298" s="13" t="s">
        <v>96</v>
      </c>
      <c r="F298" s="26" t="s">
        <v>422</v>
      </c>
      <c r="G298" s="13" t="s">
        <v>110</v>
      </c>
    </row>
    <row r="299" spans="1:7" ht="16.5" thickBot="1">
      <c r="A299" s="44" t="s">
        <v>389</v>
      </c>
      <c r="B299" s="45"/>
      <c r="C299" s="45"/>
      <c r="D299" s="45"/>
      <c r="E299" s="45"/>
      <c r="F299" s="45"/>
      <c r="G299" s="46"/>
    </row>
    <row r="300" spans="1:7" ht="16.5" thickBot="1">
      <c r="A300" s="32" t="s">
        <v>390</v>
      </c>
      <c r="B300" s="9" t="s">
        <v>391</v>
      </c>
      <c r="C300" s="10" t="s">
        <v>243</v>
      </c>
      <c r="D300" s="10">
        <v>8418.16</v>
      </c>
      <c r="E300" s="33">
        <f>D300+D301+D302</f>
        <v>21264.77</v>
      </c>
      <c r="F300" s="33">
        <v>12409</v>
      </c>
      <c r="G300" s="34">
        <f>F300-E300</f>
        <v>-8855.77</v>
      </c>
    </row>
    <row r="301" spans="1:7" ht="16.5" thickBot="1">
      <c r="A301" s="32"/>
      <c r="B301" s="31" t="s">
        <v>426</v>
      </c>
      <c r="C301" s="10" t="s">
        <v>392</v>
      </c>
      <c r="D301" s="10">
        <v>6259.61</v>
      </c>
      <c r="E301" s="33"/>
      <c r="F301" s="33"/>
      <c r="G301" s="34"/>
    </row>
    <row r="302" spans="1:7" ht="16.5" thickBot="1">
      <c r="A302" s="32"/>
      <c r="B302" s="9" t="s">
        <v>335</v>
      </c>
      <c r="C302" s="10" t="s">
        <v>393</v>
      </c>
      <c r="D302" s="10">
        <v>6587</v>
      </c>
      <c r="E302" s="33"/>
      <c r="F302" s="33"/>
      <c r="G302" s="34"/>
    </row>
    <row r="303" spans="1:7" ht="16.5" thickBot="1">
      <c r="A303" s="9" t="s">
        <v>394</v>
      </c>
      <c r="B303" s="31" t="s">
        <v>426</v>
      </c>
      <c r="C303" s="10" t="s">
        <v>53</v>
      </c>
      <c r="D303" s="10">
        <v>5256.95</v>
      </c>
      <c r="E303" s="10">
        <f>D303</f>
        <v>5256.95</v>
      </c>
      <c r="F303" s="28">
        <v>25991</v>
      </c>
      <c r="G303" s="29">
        <f>F303-E303</f>
        <v>20734.05</v>
      </c>
    </row>
    <row r="304" spans="1:7" ht="16.5" thickBot="1">
      <c r="A304" s="32" t="s">
        <v>395</v>
      </c>
      <c r="B304" s="31" t="s">
        <v>426</v>
      </c>
      <c r="C304" s="10" t="s">
        <v>53</v>
      </c>
      <c r="D304" s="10">
        <v>5315.95</v>
      </c>
      <c r="E304" s="33">
        <f>D304+D305</f>
        <v>46699.95</v>
      </c>
      <c r="F304" s="33">
        <v>44878</v>
      </c>
      <c r="G304" s="34">
        <f>F304-E304</f>
        <v>-1821.949999999997</v>
      </c>
    </row>
    <row r="305" spans="1:7" ht="16.5" thickBot="1">
      <c r="A305" s="32"/>
      <c r="B305" s="9" t="s">
        <v>182</v>
      </c>
      <c r="C305" s="22" t="s">
        <v>413</v>
      </c>
      <c r="D305" s="10">
        <v>41384</v>
      </c>
      <c r="E305" s="33"/>
      <c r="F305" s="33"/>
      <c r="G305" s="34"/>
    </row>
    <row r="306" spans="1:7" ht="16.5" thickBot="1">
      <c r="A306" s="9" t="s">
        <v>396</v>
      </c>
      <c r="B306" s="31" t="s">
        <v>397</v>
      </c>
      <c r="C306" s="10"/>
      <c r="D306" s="10">
        <v>26686.5</v>
      </c>
      <c r="E306" s="10">
        <f>D306</f>
        <v>26686.5</v>
      </c>
      <c r="F306" s="28">
        <v>45190</v>
      </c>
      <c r="G306" s="29">
        <f>F306-E306</f>
        <v>18503.5</v>
      </c>
    </row>
    <row r="307" spans="1:7" ht="16.5" thickBot="1">
      <c r="A307" s="9" t="s">
        <v>398</v>
      </c>
      <c r="B307" s="9" t="s">
        <v>397</v>
      </c>
      <c r="C307" s="10"/>
      <c r="D307" s="10">
        <v>26686.5</v>
      </c>
      <c r="E307" s="10">
        <f>D307</f>
        <v>26686.5</v>
      </c>
      <c r="F307" s="28">
        <v>46932</v>
      </c>
      <c r="G307" s="29">
        <f>F307-E307</f>
        <v>20245.5</v>
      </c>
    </row>
    <row r="310" ht="15.75" thickBot="1"/>
    <row r="311" spans="1:7" ht="94.5" customHeight="1" thickBot="1">
      <c r="A311" s="13" t="s">
        <v>0</v>
      </c>
      <c r="B311" s="16" t="s">
        <v>1</v>
      </c>
      <c r="C311" s="13" t="s">
        <v>2</v>
      </c>
      <c r="D311" s="13" t="s">
        <v>3</v>
      </c>
      <c r="E311" s="13" t="s">
        <v>96</v>
      </c>
      <c r="F311" s="26" t="s">
        <v>422</v>
      </c>
      <c r="G311" s="13" t="s">
        <v>110</v>
      </c>
    </row>
    <row r="312" spans="1:7" ht="16.5" thickBot="1">
      <c r="A312" s="44" t="s">
        <v>399</v>
      </c>
      <c r="B312" s="45"/>
      <c r="C312" s="45"/>
      <c r="D312" s="45"/>
      <c r="E312" s="45"/>
      <c r="F312" s="45"/>
      <c r="G312" s="46"/>
    </row>
    <row r="313" spans="1:7" ht="16.5" thickBot="1">
      <c r="A313" s="9" t="s">
        <v>400</v>
      </c>
      <c r="B313" s="9" t="s">
        <v>210</v>
      </c>
      <c r="C313" s="10" t="s">
        <v>401</v>
      </c>
      <c r="D313" s="10">
        <v>18451</v>
      </c>
      <c r="E313" s="10">
        <f>D313</f>
        <v>18451</v>
      </c>
      <c r="F313" s="28">
        <v>12642</v>
      </c>
      <c r="G313" s="29">
        <f>F313-E313</f>
        <v>-5809</v>
      </c>
    </row>
    <row r="314" spans="1:7" ht="16.5" thickBot="1">
      <c r="A314" s="9" t="s">
        <v>402</v>
      </c>
      <c r="B314" s="9" t="s">
        <v>210</v>
      </c>
      <c r="C314" s="10" t="s">
        <v>401</v>
      </c>
      <c r="D314" s="10">
        <v>18451</v>
      </c>
      <c r="E314" s="10">
        <f>D314</f>
        <v>18451</v>
      </c>
      <c r="F314" s="28">
        <v>13110</v>
      </c>
      <c r="G314" s="29">
        <f aca="true" t="shared" si="5" ref="G314:G319">F314-E314</f>
        <v>-5341</v>
      </c>
    </row>
    <row r="315" spans="1:7" ht="16.5" thickBot="1">
      <c r="A315" s="9" t="s">
        <v>403</v>
      </c>
      <c r="B315" s="9" t="s">
        <v>210</v>
      </c>
      <c r="C315" s="10" t="s">
        <v>401</v>
      </c>
      <c r="D315" s="10">
        <v>18451</v>
      </c>
      <c r="E315" s="10">
        <f>D315</f>
        <v>18451</v>
      </c>
      <c r="F315" s="28">
        <v>13675</v>
      </c>
      <c r="G315" s="29">
        <f t="shared" si="5"/>
        <v>-4776</v>
      </c>
    </row>
    <row r="316" spans="1:7" ht="16.5" thickBot="1">
      <c r="A316" s="9" t="s">
        <v>404</v>
      </c>
      <c r="B316" s="9" t="s">
        <v>405</v>
      </c>
      <c r="C316" s="10" t="s">
        <v>406</v>
      </c>
      <c r="D316" s="10">
        <v>22085</v>
      </c>
      <c r="E316" s="10">
        <f>D316</f>
        <v>22085</v>
      </c>
      <c r="F316" s="28">
        <v>43739</v>
      </c>
      <c r="G316" s="29">
        <f t="shared" si="5"/>
        <v>21654</v>
      </c>
    </row>
    <row r="317" spans="1:7" ht="16.5" thickBot="1">
      <c r="A317" s="9" t="s">
        <v>407</v>
      </c>
      <c r="B317" s="9" t="s">
        <v>32</v>
      </c>
      <c r="C317" s="10" t="s">
        <v>408</v>
      </c>
      <c r="D317" s="10">
        <v>40186</v>
      </c>
      <c r="E317" s="10">
        <f>D317</f>
        <v>40186</v>
      </c>
      <c r="F317" s="28">
        <v>77236</v>
      </c>
      <c r="G317" s="29">
        <f t="shared" si="5"/>
        <v>37050</v>
      </c>
    </row>
    <row r="318" spans="1:7" ht="16.5" thickBot="1">
      <c r="A318" s="9" t="s">
        <v>409</v>
      </c>
      <c r="B318" s="9"/>
      <c r="C318" s="10"/>
      <c r="D318" s="10"/>
      <c r="E318" s="10"/>
      <c r="F318" s="28">
        <v>11965</v>
      </c>
      <c r="G318" s="29">
        <f t="shared" si="5"/>
        <v>11965</v>
      </c>
    </row>
    <row r="319" spans="1:7" ht="16.5" thickBot="1">
      <c r="A319" s="9" t="s">
        <v>410</v>
      </c>
      <c r="B319" s="9" t="s">
        <v>411</v>
      </c>
      <c r="C319" s="10" t="s">
        <v>412</v>
      </c>
      <c r="D319" s="10">
        <v>85166</v>
      </c>
      <c r="E319" s="10">
        <f>D319</f>
        <v>85166</v>
      </c>
      <c r="F319" s="28">
        <v>73151</v>
      </c>
      <c r="G319" s="29">
        <f t="shared" si="5"/>
        <v>-12015</v>
      </c>
    </row>
  </sheetData>
  <sheetProtection/>
  <mergeCells count="258">
    <mergeCell ref="A312:G312"/>
    <mergeCell ref="A291:G291"/>
    <mergeCell ref="A299:G299"/>
    <mergeCell ref="A300:A302"/>
    <mergeCell ref="E300:E302"/>
    <mergeCell ref="F300:F302"/>
    <mergeCell ref="E283:E284"/>
    <mergeCell ref="F283:F284"/>
    <mergeCell ref="G283:G284"/>
    <mergeCell ref="A304:A305"/>
    <mergeCell ref="E304:E305"/>
    <mergeCell ref="F304:F305"/>
    <mergeCell ref="G304:G305"/>
    <mergeCell ref="G300:G302"/>
    <mergeCell ref="A285:A286"/>
    <mergeCell ref="E285:E286"/>
    <mergeCell ref="F285:F286"/>
    <mergeCell ref="G285:G286"/>
    <mergeCell ref="A280:A282"/>
    <mergeCell ref="E280:E282"/>
    <mergeCell ref="F280:F282"/>
    <mergeCell ref="G280:G282"/>
    <mergeCell ref="A283:A284"/>
    <mergeCell ref="A276:A277"/>
    <mergeCell ref="E276:E277"/>
    <mergeCell ref="F276:F277"/>
    <mergeCell ref="G276:G277"/>
    <mergeCell ref="A271:A273"/>
    <mergeCell ref="E271:E273"/>
    <mergeCell ref="F271:F273"/>
    <mergeCell ref="G271:G273"/>
    <mergeCell ref="A274:A275"/>
    <mergeCell ref="E274:E275"/>
    <mergeCell ref="F274:F275"/>
    <mergeCell ref="G274:G275"/>
    <mergeCell ref="A260:G260"/>
    <mergeCell ref="A262:A264"/>
    <mergeCell ref="E262:E264"/>
    <mergeCell ref="F262:F264"/>
    <mergeCell ref="G262:G264"/>
    <mergeCell ref="A270:G270"/>
    <mergeCell ref="A252:A255"/>
    <mergeCell ref="E252:E255"/>
    <mergeCell ref="F252:F255"/>
    <mergeCell ref="G252:G255"/>
    <mergeCell ref="A235:A237"/>
    <mergeCell ref="E235:E237"/>
    <mergeCell ref="F235:F237"/>
    <mergeCell ref="G235:G237"/>
    <mergeCell ref="A4:G4"/>
    <mergeCell ref="A244:A245"/>
    <mergeCell ref="E244:E245"/>
    <mergeCell ref="F244:F245"/>
    <mergeCell ref="G244:G245"/>
    <mergeCell ref="A241:A243"/>
    <mergeCell ref="E241:E243"/>
    <mergeCell ref="F241:F243"/>
    <mergeCell ref="G241:G243"/>
    <mergeCell ref="A228:A229"/>
    <mergeCell ref="F180:F183"/>
    <mergeCell ref="G180:G183"/>
    <mergeCell ref="F154:F156"/>
    <mergeCell ref="G154:G156"/>
    <mergeCell ref="F159:F161"/>
    <mergeCell ref="G159:G161"/>
    <mergeCell ref="E228:E229"/>
    <mergeCell ref="F228:F229"/>
    <mergeCell ref="G228:G229"/>
    <mergeCell ref="A171:A174"/>
    <mergeCell ref="E171:E174"/>
    <mergeCell ref="F171:F174"/>
    <mergeCell ref="G171:G174"/>
    <mergeCell ref="A210:A212"/>
    <mergeCell ref="E210:E212"/>
    <mergeCell ref="F210:F212"/>
    <mergeCell ref="A148:A149"/>
    <mergeCell ref="E148:E149"/>
    <mergeCell ref="F148:F149"/>
    <mergeCell ref="G148:G149"/>
    <mergeCell ref="A150:A152"/>
    <mergeCell ref="E150:E152"/>
    <mergeCell ref="F150:F152"/>
    <mergeCell ref="G150:G152"/>
    <mergeCell ref="F163:F167"/>
    <mergeCell ref="G163:G167"/>
    <mergeCell ref="D166:D167"/>
    <mergeCell ref="G139:G140"/>
    <mergeCell ref="E142:E144"/>
    <mergeCell ref="A169:A170"/>
    <mergeCell ref="E169:E170"/>
    <mergeCell ref="F169:F170"/>
    <mergeCell ref="G169:G170"/>
    <mergeCell ref="A159:A161"/>
    <mergeCell ref="A56:A58"/>
    <mergeCell ref="E56:E58"/>
    <mergeCell ref="F56:F58"/>
    <mergeCell ref="G56:G58"/>
    <mergeCell ref="A59:A60"/>
    <mergeCell ref="A145:A146"/>
    <mergeCell ref="E145:E146"/>
    <mergeCell ref="F145:F146"/>
    <mergeCell ref="G145:G146"/>
    <mergeCell ref="A139:A140"/>
    <mergeCell ref="E139:E140"/>
    <mergeCell ref="F139:F140"/>
    <mergeCell ref="A142:A144"/>
    <mergeCell ref="F137:F138"/>
    <mergeCell ref="A53:A54"/>
    <mergeCell ref="D53:D54"/>
    <mergeCell ref="E53:E54"/>
    <mergeCell ref="F53:F54"/>
    <mergeCell ref="G53:G54"/>
    <mergeCell ref="E59:E60"/>
    <mergeCell ref="F59:F60"/>
    <mergeCell ref="G59:G60"/>
    <mergeCell ref="A131:A133"/>
    <mergeCell ref="F24:F26"/>
    <mergeCell ref="G24:G26"/>
    <mergeCell ref="A24:A26"/>
    <mergeCell ref="E24:E26"/>
    <mergeCell ref="A34:A38"/>
    <mergeCell ref="F131:F133"/>
    <mergeCell ref="G131:G133"/>
    <mergeCell ref="E131:E133"/>
    <mergeCell ref="F48:F49"/>
    <mergeCell ref="G48:G49"/>
    <mergeCell ref="F40:F41"/>
    <mergeCell ref="G40:G41"/>
    <mergeCell ref="A46:A47"/>
    <mergeCell ref="E46:E47"/>
    <mergeCell ref="F46:F47"/>
    <mergeCell ref="G46:G47"/>
    <mergeCell ref="A48:A49"/>
    <mergeCell ref="A43:A45"/>
    <mergeCell ref="E43:E45"/>
    <mergeCell ref="F43:F45"/>
    <mergeCell ref="G43:G45"/>
    <mergeCell ref="A40:A41"/>
    <mergeCell ref="F96:F97"/>
    <mergeCell ref="G96:G97"/>
    <mergeCell ref="A71:A72"/>
    <mergeCell ref="A83:A85"/>
    <mergeCell ref="E83:E85"/>
    <mergeCell ref="A104:A106"/>
    <mergeCell ref="E104:E106"/>
    <mergeCell ref="F104:F106"/>
    <mergeCell ref="G104:G106"/>
    <mergeCell ref="A101:A103"/>
    <mergeCell ref="E101:E103"/>
    <mergeCell ref="A12:A13"/>
    <mergeCell ref="E12:E13"/>
    <mergeCell ref="F12:F13"/>
    <mergeCell ref="G12:G13"/>
    <mergeCell ref="A14:A20"/>
    <mergeCell ref="A86:A90"/>
    <mergeCell ref="E86:E90"/>
    <mergeCell ref="F86:F90"/>
    <mergeCell ref="G86:G90"/>
    <mergeCell ref="D89:D90"/>
    <mergeCell ref="F83:F85"/>
    <mergeCell ref="G83:G85"/>
    <mergeCell ref="A78:A81"/>
    <mergeCell ref="E78:E81"/>
    <mergeCell ref="F78:F81"/>
    <mergeCell ref="G78:G81"/>
    <mergeCell ref="D80:D81"/>
    <mergeCell ref="E73:E75"/>
    <mergeCell ref="E14:E20"/>
    <mergeCell ref="F14:F20"/>
    <mergeCell ref="G14:G20"/>
    <mergeCell ref="D19:D20"/>
    <mergeCell ref="F73:F75"/>
    <mergeCell ref="E34:E38"/>
    <mergeCell ref="F34:F38"/>
    <mergeCell ref="G34:G38"/>
    <mergeCell ref="E48:E49"/>
    <mergeCell ref="G210:G212"/>
    <mergeCell ref="D211:D212"/>
    <mergeCell ref="G206:G209"/>
    <mergeCell ref="G91:G94"/>
    <mergeCell ref="A91:A94"/>
    <mergeCell ref="D91:D92"/>
    <mergeCell ref="E91:E94"/>
    <mergeCell ref="F91:F94"/>
    <mergeCell ref="A96:A97"/>
    <mergeCell ref="E96:E97"/>
    <mergeCell ref="G73:G75"/>
    <mergeCell ref="E40:E41"/>
    <mergeCell ref="A76:A77"/>
    <mergeCell ref="E76:E77"/>
    <mergeCell ref="F76:F77"/>
    <mergeCell ref="G76:G77"/>
    <mergeCell ref="E71:E72"/>
    <mergeCell ref="F71:F72"/>
    <mergeCell ref="G71:G72"/>
    <mergeCell ref="A73:A75"/>
    <mergeCell ref="G204:G205"/>
    <mergeCell ref="A206:A209"/>
    <mergeCell ref="E206:E209"/>
    <mergeCell ref="F206:F209"/>
    <mergeCell ref="F199:F203"/>
    <mergeCell ref="G199:G203"/>
    <mergeCell ref="A199:A203"/>
    <mergeCell ref="E199:E203"/>
    <mergeCell ref="D202:D203"/>
    <mergeCell ref="A204:A205"/>
    <mergeCell ref="E204:E205"/>
    <mergeCell ref="F204:F205"/>
    <mergeCell ref="A184:A191"/>
    <mergeCell ref="D184:D185"/>
    <mergeCell ref="E184:E191"/>
    <mergeCell ref="F184:F191"/>
    <mergeCell ref="G184:G191"/>
    <mergeCell ref="E154:E156"/>
    <mergeCell ref="F101:F103"/>
    <mergeCell ref="G101:G103"/>
    <mergeCell ref="A192:A198"/>
    <mergeCell ref="E192:E198"/>
    <mergeCell ref="F192:F198"/>
    <mergeCell ref="G192:G198"/>
    <mergeCell ref="D194:D198"/>
    <mergeCell ref="D189:D190"/>
    <mergeCell ref="F142:F144"/>
    <mergeCell ref="G142:G144"/>
    <mergeCell ref="G137:G138"/>
    <mergeCell ref="F121:F122"/>
    <mergeCell ref="G121:G122"/>
    <mergeCell ref="A126:A128"/>
    <mergeCell ref="E126:E128"/>
    <mergeCell ref="F126:F128"/>
    <mergeCell ref="G126:G128"/>
    <mergeCell ref="A137:A138"/>
    <mergeCell ref="A107:A108"/>
    <mergeCell ref="E107:E108"/>
    <mergeCell ref="F107:F108"/>
    <mergeCell ref="G107:G108"/>
    <mergeCell ref="E175:E178"/>
    <mergeCell ref="F175:F178"/>
    <mergeCell ref="G175:G178"/>
    <mergeCell ref="E163:E167"/>
    <mergeCell ref="A154:A156"/>
    <mergeCell ref="D154:D155"/>
    <mergeCell ref="F111:F113"/>
    <mergeCell ref="G111:G113"/>
    <mergeCell ref="A115:A117"/>
    <mergeCell ref="E115:E117"/>
    <mergeCell ref="F115:F117"/>
    <mergeCell ref="G115:G117"/>
    <mergeCell ref="A111:A113"/>
    <mergeCell ref="E111:E113"/>
    <mergeCell ref="A121:A122"/>
    <mergeCell ref="E121:E122"/>
    <mergeCell ref="A180:A183"/>
    <mergeCell ref="E180:E183"/>
    <mergeCell ref="E159:E161"/>
    <mergeCell ref="A163:A167"/>
    <mergeCell ref="A175:A178"/>
    <mergeCell ref="E137:E1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0" sqref="D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</dc:creator>
  <cp:keywords/>
  <dc:description/>
  <cp:lastModifiedBy>melt</cp:lastModifiedBy>
  <dcterms:created xsi:type="dcterms:W3CDTF">2011-04-19T07:10:30Z</dcterms:created>
  <dcterms:modified xsi:type="dcterms:W3CDTF">2011-05-04T06:43:08Z</dcterms:modified>
  <cp:category/>
  <cp:version/>
  <cp:contentType/>
  <cp:contentStatus/>
</cp:coreProperties>
</file>